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updateLinks="never" codeName="ThisWorkbook"/>
  <xr:revisionPtr revIDLastSave="0" documentId="8_{51CE792D-2229-4AD3-8146-42F3F33C6482}" xr6:coauthVersionLast="47" xr6:coauthVersionMax="47" xr10:uidLastSave="{00000000-0000-0000-0000-000000000000}"/>
  <bookViews>
    <workbookView xWindow="-120" yWindow="-120" windowWidth="29040" windowHeight="15720" xr2:uid="{06F316D7-355C-487E-93A2-CD842C1BA408}"/>
  </bookViews>
  <sheets>
    <sheet name="CoverSheet" sheetId="34" r:id="rId1"/>
    <sheet name="Description" sheetId="3" r:id="rId2"/>
    <sheet name="Table of Contents" sheetId="2" r:id="rId3"/>
    <sheet name="Inputs" sheetId="24" r:id="rId4"/>
    <sheet name="EDB data" sheetId="25" r:id="rId5"/>
    <sheet name="TIMING" sheetId="26" r:id="rId6"/>
    <sheet name="RAB" sheetId="27" r:id="rId7"/>
    <sheet name="TAX" sheetId="28" r:id="rId8"/>
    <sheet name="BBAR" sheetId="29" r:id="rId9"/>
    <sheet name="MAR" sheetId="23" r:id="rId10"/>
    <sheet name="Outputs" sheetId="30" r:id="rId11"/>
  </sheets>
  <definedNames>
    <definedName name="EDB_Name">'EDB data'!$C$4</definedName>
    <definedName name="Indiv_Data">Inputs!$B$1:$N$57</definedName>
    <definedName name="_xlnm.Print_Area" localSheetId="8">BBAR!$A$1:$K$58</definedName>
    <definedName name="_xlnm.Print_Area" localSheetId="0">CoverSheet!$A$1:$D$18</definedName>
    <definedName name="_xlnm.Print_Area" localSheetId="1">Description!$A$1:$D$24</definedName>
    <definedName name="_xlnm.Print_Area" localSheetId="4">'EDB data'!$A$1:$I$63</definedName>
    <definedName name="_xlnm.Print_Area" localSheetId="3">Inputs!$A$1:$J$64</definedName>
    <definedName name="_xlnm.Print_Area" localSheetId="9">MAR!$A$1:$I$59</definedName>
    <definedName name="_xlnm.Print_Area" localSheetId="10">Outputs!$A$1:$E$28</definedName>
    <definedName name="_xlnm.Print_Area" localSheetId="6">RAB!$A$1:$K$95</definedName>
    <definedName name="_xlnm.Print_Area" localSheetId="2">'Table of Contents'!$A$1:$D$33</definedName>
    <definedName name="_xlnm.Print_Area" localSheetId="7">TAX!$A$1:$K$101</definedName>
    <definedName name="_xlnm.Print_Area" localSheetId="5">TIMING!$A$1:$P$43</definedName>
    <definedName name="rEDBNames">Inputs!$B$20:$N$20</definedName>
    <definedName name="WACC">'EDB data'!$B$9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<sst xmlns="http://schemas.openxmlformats.org/spreadsheetml/2006/main" count="509" uniqueCount="233">
  <si>
    <t>Electricity Distribution Business</t>
  </si>
  <si>
    <t>Reconsideration of default price-quality path for Wellington Electricity Lines Limited 2024 – Draft decision financial model – 21 May 2024</t>
  </si>
  <si>
    <t>Published 21 May v1</t>
  </si>
  <si>
    <t>Description</t>
  </si>
  <si>
    <t>This Excel workbook is one of a suite of models that accompanies the final determination of the Wellington Electricity CPP to DPP transition.</t>
  </si>
  <si>
    <t>This model is based on a precedent model, the Wellington CPP to DPP financial model. It is available at this link:</t>
  </si>
  <si>
    <t>link to Wellington CPP to DPP financial model</t>
  </si>
  <si>
    <t>Changes from the CPP to DPP transition financial model</t>
  </si>
  <si>
    <t>a</t>
  </si>
  <si>
    <t>Cells that are different in this model from the equivalent cell in the CPP to DPP transition model are marked with a light brown fill colour.</t>
  </si>
  <si>
    <t>b</t>
  </si>
  <si>
    <t>The changes to the transition model are limited to the following:</t>
  </si>
  <si>
    <r>
      <rPr>
        <sz val="8"/>
        <color theme="1"/>
        <rFont val="Calibri"/>
        <family val="2"/>
      </rPr>
      <t>●</t>
    </r>
    <r>
      <rPr>
        <sz val="11"/>
        <color theme="1"/>
        <rFont val="Calibri"/>
        <family val="2"/>
      </rPr>
      <t xml:space="preserve">  Inputs sheet: Changes have been made at Row 48 to allow an additional $10.2m capex for 2024/25.</t>
    </r>
  </si>
  <si>
    <r>
      <rPr>
        <sz val="8"/>
        <color theme="1"/>
        <rFont val="Calibri"/>
        <family val="2"/>
      </rPr>
      <t>●</t>
    </r>
    <r>
      <rPr>
        <sz val="11"/>
        <color theme="1"/>
        <rFont val="Calibri"/>
        <family val="2"/>
      </rPr>
      <t xml:space="preserve">  Inputs sheet:  additional rows starting at Row 58 have been inserted. These include a flag to turn on or off the additional 2024/25 capex. Note the cell note at Inputs!A62.</t>
    </r>
  </si>
  <si>
    <t>●  MAR sheet:  a heavy black line has been placed between Rows 43 and 44. There have been no changes above the line and all entries below the line are new and are in the area that was beyond the used area in the transition model.</t>
  </si>
  <si>
    <t>●  MAR sheet:  Rows below the heavy black line include the reopened price path. For the three assessment periods up to 2024/25, this path comprises the values that were stored at Row 62 on the Inputs sheet. Cell G48 is the 2024/25 MAR and also the 2024/25 ANAR. It has a formula such that there is present value equivalence between the BBAR values and the MAR values.</t>
  </si>
  <si>
    <t>All text below this row repeats some of the description published in the DPP3 financial model.</t>
  </si>
  <si>
    <t>Notes</t>
  </si>
  <si>
    <t xml:space="preserve">Financial quantities in this model are expressed in NZD'000. </t>
  </si>
  <si>
    <t xml:space="preserve">Annual quantities relate to years ending on 31 March. </t>
  </si>
  <si>
    <t xml:space="preserve">All data used by the model are entered in the 'Input' sheet. </t>
  </si>
  <si>
    <t>The 'Output' sheet uses Excel's data table facility to display the calculated results for all distributors.</t>
  </si>
  <si>
    <t>Calculations are in the following sheets:</t>
  </si>
  <si>
    <t>● Timing factors—derivation of the timing factors TFopex, TFtax, TFVCA and TFrev.
● RAB—calculations involving the roll-forward of asset values.
● TAX—calculations involving the roll-forward of adjusted depreciation asset values, deferred tax and tax adjustments.
● BBAR—derivation of BBAR present value, opening investment value, and TCSD allowance.
● MAR—derivation of starting prices</t>
  </si>
  <si>
    <t>A lighter font is used for cells containing a formula linking to another sheet. A red font is applied to input cells.</t>
  </si>
  <si>
    <t>Wherever two horizontally adjacent cells contain numerical formulas which differ, a vertical border has been placed</t>
  </si>
  <si>
    <t>between the cells to indicate that the cell formulas are different.</t>
  </si>
  <si>
    <t>Table of Contents</t>
  </si>
  <si>
    <t>Sheet Name</t>
  </si>
  <si>
    <t>Link</t>
  </si>
  <si>
    <t>Inputs</t>
  </si>
  <si>
    <t>Inputs that are the same for all distributors</t>
  </si>
  <si>
    <t>Inputs that are specific to individual distributors</t>
  </si>
  <si>
    <t>EDB data</t>
  </si>
  <si>
    <t>Inputs for the selected distributor</t>
  </si>
  <si>
    <t>TIMING</t>
  </si>
  <si>
    <t>Intra-year timing</t>
  </si>
  <si>
    <t>Calculations</t>
  </si>
  <si>
    <t>Outputs</t>
  </si>
  <si>
    <t>Check for timing of revenue receipt</t>
  </si>
  <si>
    <t>RAB</t>
  </si>
  <si>
    <t>Regulatory asset base</t>
  </si>
  <si>
    <t>TAX</t>
  </si>
  <si>
    <t>Tax calculations</t>
  </si>
  <si>
    <t>BBAR</t>
  </si>
  <si>
    <t>Building block allowable revenue</t>
  </si>
  <si>
    <t>MAR</t>
  </si>
  <si>
    <t>Maximum allowable revenue</t>
  </si>
  <si>
    <t>All input data is entered into this sheet.</t>
  </si>
  <si>
    <t>ISBN number:  978-1-991287-22-9</t>
  </si>
  <si>
    <t>Working area</t>
  </si>
  <si>
    <t>This working area generates text for row headings below for opex, capex etc.</t>
  </si>
  <si>
    <t>Value</t>
  </si>
  <si>
    <t>Year in modelling period</t>
  </si>
  <si>
    <t>Year in period that DPP3 applies to Wellington Electricity</t>
  </si>
  <si>
    <t>Forecast changes in CPI used for revaluations</t>
  </si>
  <si>
    <t>Forecast changes in the CPI element of the price path</t>
  </si>
  <si>
    <t>Company tax rate</t>
  </si>
  <si>
    <t>Days in a year</t>
  </si>
  <si>
    <t>Days from mid-year to year-end</t>
  </si>
  <si>
    <t>Days from revenue date to year-end</t>
  </si>
  <si>
    <t>Last day of year 1 of the DPP period</t>
  </si>
  <si>
    <t>Vanilla WACC (67th percentile)</t>
  </si>
  <si>
    <t>Cost of debt</t>
  </si>
  <si>
    <t>Leverage</t>
  </si>
  <si>
    <t>Years of remaining life for newly commissioned assets</t>
  </si>
  <si>
    <t>Industry-wide X factor</t>
  </si>
  <si>
    <t>Name</t>
  </si>
  <si>
    <t>Wellington Electricity</t>
  </si>
  <si>
    <t>Distributor number</t>
  </si>
  <si>
    <t>Initial conditions</t>
  </si>
  <si>
    <t>Opening RAB</t>
  </si>
  <si>
    <t>Total depreciation</t>
  </si>
  <si>
    <t>Closing RAB</t>
  </si>
  <si>
    <t>Opening RAB excluding revaluations</t>
  </si>
  <si>
    <t>Adjusted depreciation</t>
  </si>
  <si>
    <t>Tax depreciation</t>
  </si>
  <si>
    <t>Opening regulatory tax asset value</t>
  </si>
  <si>
    <t>Amortisation of initial differences in asset values</t>
  </si>
  <si>
    <t>Term credit spread differential allowance</t>
  </si>
  <si>
    <t>Opening deferred tax balance</t>
  </si>
  <si>
    <t>Adjustment factor (for accelerated depreciation)</t>
  </si>
  <si>
    <t>Alternative X factor</t>
  </si>
  <si>
    <t>Operating expenditure</t>
  </si>
  <si>
    <t>Value of commissioned assets</t>
  </si>
  <si>
    <t xml:space="preserve">For 2024/25 apply additional 2.2m of capex for FX Weta plus </t>
  </si>
  <si>
    <t>$8.0m of capex for Disaster Recovery, i.e. a total of $10.2m, i.e.</t>
  </si>
  <si>
    <t>Disposed assets</t>
  </si>
  <si>
    <t>$10,200k.</t>
  </si>
  <si>
    <t>Additional rows added for the Wellington capex reopener</t>
  </si>
  <si>
    <t>Take reopener revised inputs into account</t>
  </si>
  <si>
    <t>2021/22</t>
  </si>
  <si>
    <t>2022/23</t>
  </si>
  <si>
    <t>2023/24</t>
  </si>
  <si>
    <t>2024/25</t>
  </si>
  <si>
    <t>MAR in year-end terms, ex MAR sheet</t>
  </si>
  <si>
    <t>MAR before revised inputs; copied as values from previous row, with flag for revised inputs (cell C59) set to FALSE</t>
  </si>
  <si>
    <t>MAR values up until 2023/24 are to retain their transition model values. Storing these as values in Row 62 facilitates this. MAR for 2024/25 is calculated in the MAR sheet.</t>
  </si>
  <si>
    <t>Data from the Inputs sheet that relates to the selected distributor. The distributor's name is user-selected in cell C4.</t>
  </si>
  <si>
    <t>Distributor</t>
  </si>
  <si>
    <t>Scenario</t>
  </si>
  <si>
    <t>Distributor number (for output data table)</t>
  </si>
  <si>
    <t>General data</t>
  </si>
  <si>
    <t>Non business-specific single inputs</t>
  </si>
  <si>
    <t>years</t>
  </si>
  <si>
    <t>days</t>
  </si>
  <si>
    <t>General time-series data</t>
  </si>
  <si>
    <t>Business-specific data</t>
  </si>
  <si>
    <r>
      <t>Derivation of the five timing factors TF</t>
    </r>
    <r>
      <rPr>
        <i/>
        <vertAlign val="subscript"/>
        <sz val="10"/>
        <rFont val="Calibri"/>
        <family val="2"/>
        <scheme val="minor"/>
      </rPr>
      <t>opex</t>
    </r>
    <r>
      <rPr>
        <i/>
        <sz val="10"/>
        <rFont val="Calibri"/>
        <family val="4"/>
        <scheme val="minor"/>
      </rPr>
      <t>, TF</t>
    </r>
    <r>
      <rPr>
        <i/>
        <vertAlign val="subscript"/>
        <sz val="10"/>
        <rFont val="Calibri"/>
        <family val="2"/>
        <scheme val="minor"/>
      </rPr>
      <t>tax</t>
    </r>
    <r>
      <rPr>
        <i/>
        <sz val="10"/>
        <rFont val="Calibri"/>
        <family val="4"/>
        <scheme val="minor"/>
      </rPr>
      <t>, TF</t>
    </r>
    <r>
      <rPr>
        <i/>
        <vertAlign val="subscript"/>
        <sz val="10"/>
        <rFont val="Calibri"/>
        <family val="2"/>
        <scheme val="minor"/>
      </rPr>
      <t>VCA</t>
    </r>
    <r>
      <rPr>
        <i/>
        <sz val="10"/>
        <rFont val="Calibri"/>
        <family val="4"/>
        <scheme val="minor"/>
      </rPr>
      <t xml:space="preserve"> and TF</t>
    </r>
    <r>
      <rPr>
        <i/>
        <vertAlign val="subscript"/>
        <sz val="10"/>
        <rFont val="Calibri"/>
        <family val="2"/>
        <scheme val="minor"/>
      </rPr>
      <t>rev</t>
    </r>
    <r>
      <rPr>
        <i/>
        <sz val="10"/>
        <rFont val="Calibri"/>
        <family val="4"/>
        <scheme val="minor"/>
      </rPr>
      <t>.</t>
    </r>
  </si>
  <si>
    <t>From</t>
  </si>
  <si>
    <t>Mid-year date</t>
  </si>
  <si>
    <t>Revenue date</t>
  </si>
  <si>
    <t>As demonstrated below, 12 equal monthly transactions on the 20th of the following month can be approximated by a single payment on the revenue date.</t>
  </si>
  <si>
    <t>Operating expenditure date</t>
  </si>
  <si>
    <t>i.e. mid-year</t>
  </si>
  <si>
    <t>Tax date</t>
  </si>
  <si>
    <t>Asset commissioning date</t>
  </si>
  <si>
    <t>Interest date</t>
  </si>
  <si>
    <t>Asset disposal date</t>
  </si>
  <si>
    <t>TF for mid-year cash flows</t>
  </si>
  <si>
    <t>Intra-year timing factors: discount from mid year to end of year values</t>
  </si>
  <si>
    <r>
      <t>TF</t>
    </r>
    <r>
      <rPr>
        <vertAlign val="subscript"/>
        <sz val="11"/>
        <color theme="1"/>
        <rFont val="Calibri"/>
        <family val="2"/>
        <scheme val="minor"/>
      </rPr>
      <t>rev</t>
    </r>
  </si>
  <si>
    <t>Intra-year timing factor: discount from revenue date to end of year values</t>
  </si>
  <si>
    <r>
      <t>TF</t>
    </r>
    <r>
      <rPr>
        <vertAlign val="subscript"/>
        <sz val="11"/>
        <color theme="1"/>
        <rFont val="Calibri"/>
        <family val="2"/>
        <scheme val="minor"/>
      </rPr>
      <t>opex</t>
    </r>
  </si>
  <si>
    <r>
      <t>TF</t>
    </r>
    <r>
      <rPr>
        <vertAlign val="subscript"/>
        <sz val="11"/>
        <color theme="1"/>
        <rFont val="Calibri"/>
        <family val="2"/>
        <scheme val="minor"/>
      </rPr>
      <t>tax</t>
    </r>
  </si>
  <si>
    <r>
      <t>TF</t>
    </r>
    <r>
      <rPr>
        <vertAlign val="subscript"/>
        <sz val="11"/>
        <color theme="1"/>
        <rFont val="Calibri"/>
        <family val="2"/>
        <scheme val="minor"/>
      </rPr>
      <t>VCA</t>
    </r>
  </si>
  <si>
    <t>Demonstration that a 4 November receipt date for all revenues in a year ending 31 March is almost identical to</t>
  </si>
  <si>
    <t>receiving 12 equal revenue amounts on the 20th of the month following the provision of service.</t>
  </si>
  <si>
    <t>Monthly cash flows</t>
  </si>
  <si>
    <t>Dates of receipt of revenues</t>
  </si>
  <si>
    <t>Indexed amount of revenue</t>
  </si>
  <si>
    <t>Equivalent single cash flow</t>
  </si>
  <si>
    <t>Present value</t>
  </si>
  <si>
    <t>PV of the equivalent single amount</t>
  </si>
  <si>
    <t>Percentage difference</t>
  </si>
  <si>
    <t>Calculations involving the roll-forward of asset values.</t>
  </si>
  <si>
    <t>Remaining life of newly commissioned assets</t>
  </si>
  <si>
    <t>Roll forward of existing assets</t>
  </si>
  <si>
    <t>Base year</t>
  </si>
  <si>
    <t>Gap year</t>
  </si>
  <si>
    <t>First year of reg period</t>
  </si>
  <si>
    <t>Remaining asset life of existing assets</t>
  </si>
  <si>
    <t>Opening RAB value of existing assets</t>
  </si>
  <si>
    <t>Revaluation of existing assets</t>
  </si>
  <si>
    <t>Depreciation of existing assets</t>
  </si>
  <si>
    <t>Closing RAB value of existing assets</t>
  </si>
  <si>
    <t>Individual roll forward of additional assets</t>
  </si>
  <si>
    <t>Revaluation rate</t>
  </si>
  <si>
    <t>Commissioned assets</t>
  </si>
  <si>
    <t>Year asset is added during modelling period</t>
  </si>
  <si>
    <t>Years of remaining life</t>
  </si>
  <si>
    <t>Revaluation of assets</t>
  </si>
  <si>
    <t>Depreciation of assets</t>
  </si>
  <si>
    <t>Aggregate roll forward of additional assets</t>
  </si>
  <si>
    <t>Opening RAB of commissioned additional assets</t>
  </si>
  <si>
    <t>Revaluation of commissioned additional assets</t>
  </si>
  <si>
    <t>Depreciation of commissioned additional assets</t>
  </si>
  <si>
    <t>Closing RAB of commissioned additional assets</t>
  </si>
  <si>
    <t>Combined roll forward of existing and additional assets</t>
  </si>
  <si>
    <t>Aggregate opening RAB value</t>
  </si>
  <si>
    <t>Total revaluation</t>
  </si>
  <si>
    <t>Aggregate closing RAB value</t>
  </si>
  <si>
    <t>Check that closing value is as expected. Should = 0</t>
  </si>
  <si>
    <t>Calculations involving the roll-forward of adjusted depreciation regulatory asset values, deferred tax and tax adjustments.</t>
  </si>
  <si>
    <t>Source</t>
  </si>
  <si>
    <t>Tax rate</t>
  </si>
  <si>
    <t>Opening investment value</t>
  </si>
  <si>
    <t>Adjusted RAB &amp; depreciation of assets commissioned</t>
  </si>
  <si>
    <t>Opening RAB, adjusted depreciation</t>
  </si>
  <si>
    <t>Closing RAB, adjusted depreciation</t>
  </si>
  <si>
    <t>Total assets commissioned</t>
  </si>
  <si>
    <t>Total adjusted depreciation of commissioned assets</t>
  </si>
  <si>
    <t>Adjusted depreciation of existing assets</t>
  </si>
  <si>
    <t>Opening RAB value of existing assets, adjusted depreciation</t>
  </si>
  <si>
    <t>Base year commissioned assets</t>
  </si>
  <si>
    <t>Closing RAB value of existing assets, adjusted depreciation</t>
  </si>
  <si>
    <t>Regulatory tax asset value</t>
  </si>
  <si>
    <t>Average DV rate</t>
  </si>
  <si>
    <t>Closing regulatory tax asset value</t>
  </si>
  <si>
    <t>Depreciation temporary differences</t>
  </si>
  <si>
    <t>Total adjusted depreciation of assets</t>
  </si>
  <si>
    <t>Deductions for regulatory tax purposes</t>
  </si>
  <si>
    <t>Notional deductible interest</t>
  </si>
  <si>
    <t>Amortisation of revaluations</t>
  </si>
  <si>
    <t>Regulatory tax adjustments</t>
  </si>
  <si>
    <t>Deferred tax asset value</t>
  </si>
  <si>
    <t>Opening deferred tax</t>
  </si>
  <si>
    <t>Closing deferred tax</t>
  </si>
  <si>
    <t>Total adjusted depreciation</t>
  </si>
  <si>
    <t>Derivation of BBAR present value, opening investment value, and TCSD allowance.</t>
  </si>
  <si>
    <t>Year in regulatory period</t>
  </si>
  <si>
    <t>Asset base scaling factor</t>
  </si>
  <si>
    <t>Return on capital</t>
  </si>
  <si>
    <t>Operating expenditure allowance</t>
  </si>
  <si>
    <t>Building block allowable revenue before tax (BBAR before tax)</t>
  </si>
  <si>
    <t>Increase in deferred tax asset, ΔDT</t>
  </si>
  <si>
    <t>BBAR before tax in revenue date terms, calculation not referencing tax</t>
  </si>
  <si>
    <t>Regulatory tax allowance before considering possibility of tax losses</t>
  </si>
  <si>
    <t>Regulatory tax allowance</t>
  </si>
  <si>
    <t>BBAR before tax in year-end terms, direct simple calculation</t>
  </si>
  <si>
    <t>BBAR before tax in revenue date terms</t>
  </si>
  <si>
    <t>Difference between the two BBAR calculations (should = 0)</t>
  </si>
  <si>
    <t>Present value of the building block allowable revenue before tax</t>
  </si>
  <si>
    <t>Number of years to discount the year-end  values to start of the present value period</t>
  </si>
  <si>
    <t>BBAR before tax in year-end terms, i.e. Rev * TFrev</t>
  </si>
  <si>
    <t>Derivation of starting prices.</t>
  </si>
  <si>
    <t>TFrev</t>
  </si>
  <si>
    <t>Indexed maximum allowable revenue before tax</t>
  </si>
  <si>
    <t>Present value of indexed maximum allowable revenue for each year</t>
  </si>
  <si>
    <t>Present value of indexed revenue</t>
  </si>
  <si>
    <t>Maximum allowable revenue before tax in first year of the regulatory period</t>
  </si>
  <si>
    <t>Maximum allowable revenue before tax in year-end terms</t>
  </si>
  <si>
    <t>Maximum allowable revenue before tax in revenue-date terms</t>
  </si>
  <si>
    <t>Error check for PV equivalence (should = 0)</t>
  </si>
  <si>
    <t>Rows above the thick black line are unchanged from the transition model.</t>
  </si>
  <si>
    <t>Rows below the thick black line have been added. These rows were beyond the used area in the transition model.</t>
  </si>
  <si>
    <t>PV at 1-Apr-21</t>
  </si>
  <si>
    <t>2024/25 MAR value: Calculated by a formula to achieve 'discrepency in present values' = 0 at Row 52. The value at cell G48 is the new 2024/25 MAR, which is also the 2024/25 ANAR.</t>
  </si>
  <si>
    <t>Re-opened price path in year-end terms</t>
  </si>
  <si>
    <t>PV at 1-Apr-21 of MAR before tax in year-end terms in each year for re-opened path</t>
  </si>
  <si>
    <t>Discrepency in present values</t>
  </si>
  <si>
    <t>Re-opened price path in revenue date terms, i.e. re-opened price path of MAR values for in the determination</t>
  </si>
  <si>
    <t>Forecast net allowable revenue before tax in revenue-date terms</t>
  </si>
  <si>
    <t>Starting price in revenue date terms (2024/25 MAR)</t>
  </si>
  <si>
    <t>This sheet uses Excel's data table facility to display the calculated results for all distributors.</t>
  </si>
  <si>
    <t>Distributor name</t>
  </si>
  <si>
    <t>Active EDB outputs</t>
  </si>
  <si>
    <t>1st year of regulatory period</t>
  </si>
  <si>
    <t>2nd year of regulatory period</t>
  </si>
  <si>
    <t>3rd year of regulatory period</t>
  </si>
  <si>
    <t>Starting price for 2024/25</t>
  </si>
  <si>
    <t>4th year of regulatory period</t>
  </si>
  <si>
    <t>5th year of regulatory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</si>
</sst>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_)"/>
    <numFmt numFmtId="169" formatCode="[$-1409]d\ mmm\ yy;@"/>
    <numFmt numFmtId="170" formatCode="_(* #,##0.00%_);_(* \(#,##0.00%\);_(* &quot;–&quot;???_);_(* @_)"/>
    <numFmt numFmtId="171" formatCode="_(* #,##0%_);_(* \(#,##0%\);_(* &quot;–&quot;???_);_(* @_)"/>
    <numFmt numFmtId="172" formatCode="_(* #,##0.0_);_(* \(#,##0.0\);_(* &quot;–&quot;???_);_(* @_)"/>
    <numFmt numFmtId="173" formatCode="_(* #,##0.00_);_(* \(#,##0.00\);_(* &quot;–&quot;???_);_(* @_)"/>
    <numFmt numFmtId="174" formatCode="_(* #,##0.0000_);_(* \(#,##0.0000\);_(* &quot;–&quot;??_);_(* @_)"/>
    <numFmt numFmtId="175" formatCode="_(* #,##0.000%_);_(* \(#,##0.000%\);_(* &quot;–&quot;???_);_(* @_)"/>
    <numFmt numFmtId="176" formatCode="_(* #,##0_);_(* \(#,##0\);_(* &quot;–&quot;???_);_(* @_)"/>
    <numFmt numFmtId="177" formatCode="_(* #,##0%_);_(* \(#,##0%\);_(* &quot;–&quot;??_);_(* @_)"/>
    <numFmt numFmtId="178" formatCode="_(* #,##0.0%_);_(* \(#,##0.0%\);_(* &quot;–&quot;??_);_(* @_)"/>
    <numFmt numFmtId="179" formatCode="_(* 0_);_(* \(0\);_(* &quot;–&quot;??_);_(@_)"/>
  </numFmts>
  <fonts count="57"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vertAlign val="subscript"/>
      <sz val="11"/>
      <color theme="1"/>
      <name val="Calibri"/>
      <family val="2"/>
      <scheme val="minor"/>
    </font>
    <font>
      <i/>
      <sz val="11"/>
      <color theme="1"/>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font>
    <font>
      <b/>
      <sz val="18"/>
      <name val="Calibri"/>
      <family val="2"/>
      <scheme val="minor"/>
    </font>
    <font>
      <b/>
      <sz val="16"/>
      <name val="Calibri"/>
      <family val="2"/>
      <scheme val="minor"/>
    </font>
    <font>
      <i/>
      <sz val="9"/>
      <name val="Calibri"/>
      <family val="4"/>
      <scheme val="minor"/>
    </font>
    <font>
      <b/>
      <sz val="10"/>
      <name val="Calibri"/>
      <family val="4"/>
      <scheme val="minor"/>
    </font>
    <font>
      <sz val="11"/>
      <color theme="2"/>
      <name val="Calibri"/>
      <family val="2"/>
      <scheme val="minor"/>
    </font>
    <font>
      <b/>
      <sz val="12"/>
      <name val="Calibri"/>
      <family val="2"/>
      <scheme val="minor"/>
    </font>
    <font>
      <b/>
      <sz val="20"/>
      <color theme="2"/>
      <name val="Calibri"/>
      <family val="2"/>
      <scheme val="minor"/>
    </font>
    <font>
      <sz val="11"/>
      <color theme="9"/>
      <name val="Calibri"/>
      <family val="2"/>
      <scheme val="minor"/>
    </font>
    <font>
      <sz val="18"/>
      <name val="Calibri"/>
      <family val="2"/>
      <scheme val="minor"/>
    </font>
    <font>
      <b/>
      <sz val="18"/>
      <color theme="0" tint="-0.34998626667073579"/>
      <name val="Calibri"/>
      <family val="2"/>
      <scheme val="minor"/>
    </font>
    <font>
      <sz val="11"/>
      <color theme="0" tint="-0.34998626667073579"/>
      <name val="Calibri"/>
      <family val="2"/>
      <scheme val="minor"/>
    </font>
    <font>
      <sz val="12"/>
      <color theme="0" tint="-0.34998626667073579"/>
      <name val="Calibri"/>
      <family val="2"/>
      <scheme val="minor"/>
    </font>
    <font>
      <b/>
      <sz val="11"/>
      <color theme="0" tint="-0.34998626667073579"/>
      <name val="Calibri"/>
      <family val="2"/>
      <scheme val="minor"/>
    </font>
    <font>
      <b/>
      <sz val="10"/>
      <color theme="0" tint="-0.34998626667073579"/>
      <name val="Calibri"/>
      <family val="2"/>
      <scheme val="minor"/>
    </font>
    <font>
      <b/>
      <sz val="11"/>
      <name val="Calibri"/>
      <family val="2"/>
      <scheme val="minor"/>
    </font>
    <font>
      <i/>
      <sz val="10"/>
      <name val="Calibri"/>
      <family val="4"/>
      <scheme val="minor"/>
    </font>
    <font>
      <b/>
      <sz val="12"/>
      <color theme="1"/>
      <name val="Calibri"/>
      <family val="2"/>
      <scheme val="minor"/>
    </font>
    <font>
      <sz val="8"/>
      <name val="Calibri"/>
      <family val="2"/>
      <scheme val="minor"/>
    </font>
    <font>
      <b/>
      <sz val="14"/>
      <name val="Calibri"/>
      <family val="2"/>
      <scheme val="minor"/>
    </font>
    <font>
      <b/>
      <sz val="14"/>
      <color theme="1"/>
      <name val="Calibri"/>
      <family val="2"/>
      <scheme val="minor"/>
    </font>
    <font>
      <sz val="10"/>
      <color theme="1"/>
      <name val="Calibri"/>
      <family val="2"/>
      <scheme val="minor"/>
    </font>
    <font>
      <sz val="9"/>
      <color indexed="81"/>
      <name val="Tahoma"/>
      <family val="2"/>
    </font>
    <font>
      <b/>
      <sz val="14"/>
      <color rgb="FFFF0000"/>
      <name val="Calibri"/>
      <family val="2"/>
      <scheme val="minor"/>
    </font>
    <font>
      <b/>
      <sz val="12"/>
      <color rgb="FFFF0000"/>
      <name val="Calibri"/>
      <family val="2"/>
      <scheme val="minor"/>
    </font>
    <font>
      <i/>
      <vertAlign val="subscript"/>
      <sz val="10"/>
      <name val="Calibri"/>
      <family val="2"/>
      <scheme val="minor"/>
    </font>
    <font>
      <u/>
      <sz val="11"/>
      <color theme="11"/>
      <name val="Calibri"/>
      <family val="2"/>
      <scheme val="minor"/>
    </font>
    <font>
      <u/>
      <sz val="10"/>
      <color theme="10"/>
      <name val="Calibri"/>
      <family val="2"/>
    </font>
    <font>
      <sz val="10"/>
      <color theme="1"/>
      <name val="Cambria"/>
      <family val="1"/>
      <scheme val="major"/>
    </font>
    <font>
      <b/>
      <sz val="10"/>
      <color theme="1"/>
      <name val="Calibri"/>
      <family val="2"/>
      <scheme val="minor"/>
    </font>
    <font>
      <b/>
      <sz val="11"/>
      <color rgb="FF0070C0"/>
      <name val="Calibri"/>
      <family val="2"/>
      <scheme val="minor"/>
    </font>
    <font>
      <sz val="11"/>
      <color theme="1"/>
      <name val="Calibri"/>
      <family val="2"/>
    </font>
    <font>
      <sz val="8"/>
      <color theme="1"/>
      <name val="Calibri"/>
      <family val="2"/>
    </font>
    <font>
      <b/>
      <i/>
      <sz val="11"/>
      <color theme="1"/>
      <name val="Calibri"/>
      <family val="2"/>
      <scheme val="minor"/>
    </font>
    <font>
      <b/>
      <sz val="9"/>
      <color indexed="81"/>
      <name val="Tahoma"/>
      <family val="2"/>
    </font>
    <font>
      <b/>
      <sz val="11"/>
      <color rgb="FF000000"/>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theme="8" tint="0.59999389629810485"/>
        <bgColor indexed="64"/>
      </patternFill>
    </fill>
    <fill>
      <patternFill patternType="solid">
        <fgColor theme="9" tint="0.79998168889431442"/>
        <bgColor indexed="64"/>
      </patternFill>
    </fill>
  </fills>
  <borders count="49">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top/>
      <bottom style="thin">
        <color rgb="FFB0A978"/>
      </bottom>
      <diagonal/>
    </border>
    <border>
      <left/>
      <right/>
      <top style="thin">
        <color rgb="FFB0A978"/>
      </top>
      <bottom style="thin">
        <color rgb="FFB0A978"/>
      </bottom>
      <diagonal/>
    </border>
    <border>
      <left/>
      <right/>
      <top style="thin">
        <color rgb="FFB0A978"/>
      </top>
      <bottom/>
      <diagonal/>
    </border>
    <border>
      <left/>
      <right/>
      <top style="thin">
        <color theme="7"/>
      </top>
      <bottom/>
      <diagonal/>
    </border>
    <border>
      <left/>
      <right/>
      <top/>
      <bottom style="thin">
        <color theme="7"/>
      </bottom>
      <diagonal/>
    </border>
    <border>
      <left style="thin">
        <color auto="1"/>
      </left>
      <right/>
      <top style="thin">
        <color auto="1"/>
      </top>
      <bottom/>
      <diagonal/>
    </border>
    <border>
      <left/>
      <right/>
      <top style="thin">
        <color auto="1"/>
      </top>
      <bottom/>
      <diagonal/>
    </border>
    <border>
      <left/>
      <right style="thin">
        <color rgb="FFB0A978"/>
      </right>
      <top style="thin">
        <color rgb="FFB0A978"/>
      </top>
      <bottom style="thin">
        <color theme="7"/>
      </bottom>
      <diagonal/>
    </border>
    <border>
      <left/>
      <right/>
      <top style="thin">
        <color rgb="FFB0A978"/>
      </top>
      <bottom style="thin">
        <color theme="7"/>
      </bottom>
      <diagonal/>
    </border>
    <border>
      <left/>
      <right/>
      <top style="double">
        <color rgb="FFB0A978"/>
      </top>
      <bottom style="thin">
        <color rgb="FFB0A978"/>
      </bottom>
      <diagonal/>
    </border>
    <border>
      <left/>
      <right/>
      <top style="medium">
        <color indexed="64"/>
      </top>
      <bottom/>
      <diagonal/>
    </border>
    <border>
      <left/>
      <right/>
      <top/>
      <bottom style="medium">
        <color indexed="64"/>
      </bottom>
      <diagonal/>
    </border>
    <border>
      <left/>
      <right/>
      <top/>
      <bottom style="medium">
        <color indexed="8"/>
      </bottom>
      <diagonal/>
    </border>
    <border>
      <left/>
      <right/>
      <top style="thin">
        <color theme="7"/>
      </top>
      <bottom style="thin">
        <color rgb="FFB0A978"/>
      </bottom>
      <diagonal/>
    </border>
    <border>
      <left/>
      <right style="thin">
        <color theme="7"/>
      </right>
      <top style="thin">
        <color theme="7"/>
      </top>
      <bottom style="thin">
        <color theme="7"/>
      </bottom>
      <diagonal/>
    </border>
    <border>
      <left style="thin">
        <color indexed="64"/>
      </left>
      <right/>
      <top/>
      <bottom style="thin">
        <color indexed="64"/>
      </bottom>
      <diagonal/>
    </border>
    <border>
      <left/>
      <right/>
      <top/>
      <bottom style="thin">
        <color indexed="64"/>
      </bottom>
      <diagonal/>
    </border>
    <border>
      <left/>
      <right/>
      <top style="thick">
        <color auto="1"/>
      </top>
      <bottom/>
      <diagonal/>
    </border>
    <border>
      <left/>
      <right/>
      <top style="medium">
        <color indexed="8"/>
      </top>
      <bottom/>
      <diagonal/>
    </border>
    <border>
      <left/>
      <right/>
      <top style="medium">
        <color indexed="8"/>
      </top>
      <bottom style="thin">
        <color auto="1"/>
      </bottom>
      <diagonal/>
    </border>
    <border>
      <left/>
      <right/>
      <top style="thin">
        <color auto="1"/>
      </top>
      <bottom style="thin">
        <color auto="1"/>
      </bottom>
      <diagonal/>
    </border>
    <border>
      <left/>
      <right style="thick">
        <color rgb="FFFF6600"/>
      </right>
      <top style="thin">
        <color rgb="FFB0A978"/>
      </top>
      <bottom style="thin">
        <color theme="7"/>
      </bottom>
      <diagonal/>
    </border>
    <border>
      <left style="thick">
        <color rgb="FFFF6600"/>
      </left>
      <right style="thick">
        <color rgb="FFFF6600"/>
      </right>
      <top style="thin">
        <color rgb="FFB0A978"/>
      </top>
      <bottom style="thin">
        <color theme="7"/>
      </bottom>
      <diagonal/>
    </border>
    <border>
      <left style="thick">
        <color rgb="FFFF6600"/>
      </left>
      <right/>
      <top style="thin">
        <color theme="7"/>
      </top>
      <bottom style="thin">
        <color theme="7"/>
      </bottom>
      <diagonal/>
    </border>
    <border>
      <left/>
      <right style="thick">
        <color rgb="FFFF6600"/>
      </right>
      <top style="thin">
        <color theme="7"/>
      </top>
      <bottom style="thin">
        <color theme="7"/>
      </bottom>
      <diagonal/>
    </border>
    <border>
      <left style="thick">
        <color rgb="FFFF6600"/>
      </left>
      <right style="thick">
        <color rgb="FFFF6600"/>
      </right>
      <top style="thin">
        <color theme="7"/>
      </top>
      <bottom style="thin">
        <color theme="7"/>
      </bottom>
      <diagonal/>
    </border>
    <border>
      <left style="thick">
        <color rgb="FFFF6600"/>
      </left>
      <right/>
      <top style="thin">
        <color theme="7"/>
      </top>
      <bottom/>
      <diagonal/>
    </border>
    <border>
      <left style="thick">
        <color rgb="FFFF6600"/>
      </left>
      <right style="thick">
        <color rgb="FFFF6600"/>
      </right>
      <top style="thin">
        <color theme="7"/>
      </top>
      <bottom/>
      <diagonal/>
    </border>
    <border>
      <left style="thick">
        <color rgb="FFFF6600"/>
      </left>
      <right/>
      <top style="thin">
        <color theme="7"/>
      </top>
      <bottom style="thin">
        <color rgb="FFB0A978"/>
      </bottom>
      <diagonal/>
    </border>
    <border>
      <left style="thick">
        <color rgb="FFFF6600"/>
      </left>
      <right style="thick">
        <color rgb="FFFF6600"/>
      </right>
      <top style="thin">
        <color theme="7"/>
      </top>
      <bottom style="thin">
        <color rgb="FFB0A978"/>
      </bottom>
      <diagonal/>
    </border>
    <border>
      <left/>
      <right style="thick">
        <color rgb="FFFF6600"/>
      </right>
      <top style="thin">
        <color rgb="FFB0A978"/>
      </top>
      <bottom style="thin">
        <color rgb="FFB0A978"/>
      </bottom>
      <diagonal/>
    </border>
    <border>
      <left style="thick">
        <color rgb="FFFF6600"/>
      </left>
      <right/>
      <top style="thin">
        <color rgb="FFB0A978"/>
      </top>
      <bottom style="thin">
        <color rgb="FFB0A978"/>
      </bottom>
      <diagonal/>
    </border>
    <border>
      <left/>
      <right style="thick">
        <color rgb="FFFF6600"/>
      </right>
      <top style="thin">
        <color rgb="FFB0A978"/>
      </top>
      <bottom/>
      <diagonal/>
    </border>
    <border>
      <left/>
      <right style="thick">
        <color rgb="FFFF6600"/>
      </right>
      <top style="thin">
        <color theme="7"/>
      </top>
      <bottom style="thin">
        <color rgb="FFB0A978"/>
      </bottom>
      <diagonal/>
    </border>
    <border>
      <left/>
      <right/>
      <top style="thin">
        <color rgb="FFB0A978"/>
      </top>
      <bottom style="thick">
        <color auto="1"/>
      </bottom>
      <diagonal/>
    </border>
    <border>
      <left/>
      <right/>
      <top style="thin">
        <color theme="7"/>
      </top>
      <bottom style="thick">
        <color auto="1"/>
      </bottom>
      <diagonal/>
    </border>
    <border>
      <left/>
      <right/>
      <top style="medium">
        <color indexed="64"/>
      </top>
      <bottom style="thin">
        <color theme="7"/>
      </bottom>
      <diagonal/>
    </border>
    <border>
      <left/>
      <right/>
      <top/>
      <bottom style="thick">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4036">
    <xf numFmtId="0" fontId="0" fillId="0" borderId="0"/>
    <xf numFmtId="49" fontId="28" fillId="0" borderId="0" applyFill="0" applyAlignment="0"/>
    <xf numFmtId="49" fontId="22" fillId="0" borderId="0" applyFill="0" applyAlignment="0"/>
    <xf numFmtId="49" fontId="23" fillId="0" borderId="0" applyFill="0" applyAlignment="0"/>
    <xf numFmtId="49" fontId="40" fillId="33" borderId="0" applyFill="0" applyBorder="0">
      <alignment horizontal="left"/>
    </xf>
    <xf numFmtId="0" fontId="26" fillId="34" borderId="7" applyNumberFormat="0" applyFill="0" applyAlignment="0">
      <protection locked="0"/>
    </xf>
    <xf numFmtId="9" fontId="6" fillId="0" borderId="0" applyFont="0" applyFill="0" applyBorder="0" applyAlignment="0" applyProtection="0"/>
    <xf numFmtId="167" fontId="6"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 fillId="36" borderId="7" applyNumberFormat="0" applyFill="0" applyAlignment="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6" fillId="8" borderId="5" applyNumberFormat="0" applyFont="0" applyAlignment="0" applyProtection="0"/>
    <xf numFmtId="49" fontId="37" fillId="0" borderId="0" applyFill="0" applyProtection="0">
      <alignment horizontal="left" indent="1"/>
    </xf>
    <xf numFmtId="0" fontId="7" fillId="0" borderId="6"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170" fontId="21" fillId="0" borderId="0" applyFont="0" applyFill="0" applyBorder="0" applyAlignment="0" applyProtection="0">
      <protection locked="0"/>
    </xf>
    <xf numFmtId="168" fontId="21" fillId="0" borderId="0" applyFont="0" applyFill="0" applyBorder="0" applyAlignment="0" applyProtection="0">
      <alignment horizontal="left"/>
      <protection locked="0"/>
    </xf>
    <xf numFmtId="172" fontId="21" fillId="0" borderId="0" applyFont="0" applyFill="0" applyBorder="0" applyAlignment="0" applyProtection="0">
      <protection locked="0"/>
    </xf>
    <xf numFmtId="174" fontId="21" fillId="0" borderId="0" applyFont="0" applyFill="0" applyBorder="0" applyAlignment="0" applyProtection="0"/>
    <xf numFmtId="178" fontId="11" fillId="0" borderId="0" applyFont="0" applyFill="0" applyBorder="0" applyAlignment="0" applyProtection="0">
      <alignment horizontal="center" vertical="top" wrapText="1"/>
    </xf>
    <xf numFmtId="0" fontId="25" fillId="35" borderId="7" applyNumberFormat="0" applyFill="0">
      <alignment horizontal="centerContinuous" wrapText="1"/>
    </xf>
    <xf numFmtId="175" fontId="11" fillId="2" borderId="0" applyFont="0" applyBorder="0"/>
    <xf numFmtId="169" fontId="21" fillId="0" borderId="0" applyFont="0" applyFill="0" applyBorder="0" applyAlignment="0" applyProtection="0">
      <alignment wrapText="1"/>
    </xf>
    <xf numFmtId="176" fontId="11"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0" fontId="48" fillId="0" borderId="0" applyNumberFormat="0" applyFill="0" applyBorder="0" applyAlignment="0" applyProtection="0">
      <alignment vertical="top"/>
      <protection locked="0"/>
    </xf>
    <xf numFmtId="171" fontId="29" fillId="34" borderId="7" applyNumberFormat="0" applyFill="0" applyAlignment="0"/>
    <xf numFmtId="9" fontId="5"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5"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172" fontId="3" fillId="36" borderId="15" applyNumberFormat="0" applyFon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4"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177" fontId="1" fillId="0" borderId="0" applyFont="0" applyFill="0" applyBorder="0" applyAlignment="0" applyProtection="0"/>
    <xf numFmtId="167" fontId="2" fillId="0" borderId="0" applyFon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29" borderId="0" applyNumberFormat="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 fillId="31"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 fillId="15" borderId="0" applyNumberFormat="0" applyBorder="0" applyAlignment="0" applyProtection="0"/>
    <xf numFmtId="0" fontId="20" fillId="2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4" fillId="4"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 fillId="18" borderId="0" applyNumberFormat="0" applyBorder="0" applyAlignment="0" applyProtection="0"/>
    <xf numFmtId="0" fontId="16" fillId="6" borderId="1" applyNumberFormat="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 fillId="8" borderId="5" applyNumberFormat="0" applyFont="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8" fillId="7" borderId="4" applyNumberFormat="0" applyAlignment="0" applyProtection="0"/>
    <xf numFmtId="0" fontId="20" fillId="17"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18" fillId="7" borderId="4" applyNumberFormat="0" applyAlignment="0" applyProtection="0"/>
    <xf numFmtId="0" fontId="20" fillId="32"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5" fillId="5"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8" fillId="7" borderId="4" applyNumberFormat="0" applyAlignment="0" applyProtection="0"/>
    <xf numFmtId="0" fontId="15" fillId="5" borderId="0" applyNumberFormat="0" applyBorder="0" applyAlignment="0" applyProtection="0"/>
    <xf numFmtId="0" fontId="2" fillId="31" borderId="0" applyNumberFormat="0" applyBorder="0" applyAlignment="0" applyProtection="0"/>
    <xf numFmtId="167" fontId="2" fillId="0" borderId="0" applyFont="0" applyFill="0" applyBorder="0" applyAlignment="0" applyProtection="0"/>
    <xf numFmtId="0" fontId="2" fillId="30"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17" fillId="0" borderId="3" applyNumberFormat="0" applyFill="0" applyAlignment="0" applyProtection="0"/>
    <xf numFmtId="0" fontId="20" fillId="13" borderId="0" applyNumberFormat="0" applyBorder="0" applyAlignment="0" applyProtection="0"/>
    <xf numFmtId="0" fontId="2" fillId="10"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6" fillId="6" borderId="1" applyNumberFormat="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12" borderId="0" applyNumberFormat="0" applyBorder="0" applyAlignment="0" applyProtection="0"/>
    <xf numFmtId="0" fontId="2" fillId="19"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13" fillId="3" borderId="0" applyNumberFormat="0" applyBorder="0" applyAlignment="0" applyProtection="0"/>
    <xf numFmtId="0" fontId="2" fillId="22" borderId="0" applyNumberFormat="0" applyBorder="0" applyAlignment="0" applyProtection="0"/>
    <xf numFmtId="0" fontId="18" fillId="7" borderId="4" applyNumberFormat="0" applyAlignment="0" applyProtection="0"/>
    <xf numFmtId="0" fontId="2" fillId="11" borderId="0" applyNumberFormat="0" applyBorder="0" applyAlignment="0" applyProtection="0"/>
    <xf numFmtId="0" fontId="14" fillId="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167" fontId="2" fillId="0" borderId="0" applyFont="0" applyFill="0" applyBorder="0" applyAlignment="0" applyProtection="0"/>
    <xf numFmtId="0" fontId="20" fillId="29"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 fillId="30"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7" fillId="0" borderId="6"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28"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8" fillId="7" borderId="4" applyNumberFormat="0" applyAlignment="0" applyProtection="0"/>
    <xf numFmtId="0" fontId="2" fillId="26"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15" fillId="5"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13" fillId="3"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13" fillId="3"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2" fillId="8" borderId="5" applyNumberFormat="0" applyFont="0" applyAlignment="0" applyProtection="0"/>
    <xf numFmtId="0" fontId="20" fillId="25" borderId="0" applyNumberFormat="0" applyBorder="0" applyAlignment="0" applyProtection="0"/>
    <xf numFmtId="0" fontId="14" fillId="4"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29"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16"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16" borderId="0" applyNumberFormat="0" applyBorder="0" applyAlignment="0" applyProtection="0"/>
    <xf numFmtId="0" fontId="2" fillId="3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18" fillId="7" borderId="4" applyNumberFormat="0" applyAlignment="0" applyProtection="0"/>
    <xf numFmtId="0" fontId="2" fillId="15" borderId="0" applyNumberFormat="0" applyBorder="0" applyAlignment="0" applyProtection="0"/>
    <xf numFmtId="0" fontId="7" fillId="0" borderId="6" applyNumberFormat="0" applyFill="0" applyAlignment="0" applyProtection="0"/>
    <xf numFmtId="0" fontId="16" fillId="6" borderId="1" applyNumberFormat="0" applyAlignment="0" applyProtection="0"/>
    <xf numFmtId="0" fontId="20" fillId="9" borderId="0" applyNumberFormat="0" applyBorder="0" applyAlignment="0" applyProtection="0"/>
    <xf numFmtId="0" fontId="20" fillId="29" borderId="0" applyNumberFormat="0" applyBorder="0" applyAlignment="0" applyProtection="0"/>
    <xf numFmtId="0" fontId="2" fillId="27"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7" fillId="0" borderId="6" applyNumberFormat="0" applyFill="0" applyAlignment="0" applyProtection="0"/>
    <xf numFmtId="0" fontId="18" fillId="7" borderId="4" applyNumberFormat="0" applyAlignment="0" applyProtection="0"/>
    <xf numFmtId="0" fontId="20" fillId="17" borderId="0" applyNumberFormat="0" applyBorder="0" applyAlignment="0" applyProtection="0"/>
    <xf numFmtId="0" fontId="2" fillId="11" borderId="0" applyNumberFormat="0" applyBorder="0" applyAlignment="0" applyProtection="0"/>
    <xf numFmtId="0" fontId="17" fillId="0" borderId="3" applyNumberFormat="0" applyFill="0" applyAlignment="0" applyProtection="0"/>
    <xf numFmtId="0" fontId="20" fillId="17"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2" fillId="10"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0" fontId="2" fillId="10"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2" fillId="2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9"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17" fillId="0" borderId="3" applyNumberFormat="0" applyFill="0" applyAlignment="0" applyProtection="0"/>
    <xf numFmtId="0" fontId="20" fillId="21"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25" borderId="0" applyNumberFormat="0" applyBorder="0" applyAlignment="0" applyProtection="0"/>
    <xf numFmtId="0" fontId="13" fillId="3"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 fillId="26"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166" fontId="2" fillId="0" borderId="0" applyFont="0" applyFill="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18" fillId="7" borderId="4" applyNumberFormat="0" applyAlignment="0" applyProtection="0"/>
    <xf numFmtId="0" fontId="2" fillId="23"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0" fontId="18" fillId="7" borderId="4" applyNumberFormat="0" applyAlignment="0" applyProtection="0"/>
    <xf numFmtId="0" fontId="2" fillId="18"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 fillId="19"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 fillId="22" borderId="0" applyNumberFormat="0" applyBorder="0" applyAlignment="0" applyProtection="0"/>
    <xf numFmtId="0" fontId="15" fillId="5" borderId="0" applyNumberFormat="0" applyBorder="0" applyAlignment="0" applyProtection="0"/>
    <xf numFmtId="0" fontId="2" fillId="11"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167" fontId="2" fillId="0" borderId="0" applyFont="0" applyFill="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 fillId="8" borderId="5" applyNumberFormat="0" applyFont="0" applyAlignment="0" applyProtection="0"/>
    <xf numFmtId="0" fontId="20" fillId="21"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7"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18" fillId="7" borderId="4" applyNumberFormat="0" applyAlignment="0" applyProtection="0"/>
    <xf numFmtId="0" fontId="16" fillId="6" borderId="1" applyNumberFormat="0" applyAlignment="0" applyProtection="0"/>
    <xf numFmtId="0" fontId="2" fillId="10" borderId="0" applyNumberFormat="0" applyBorder="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9"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20" fillId="24"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 fillId="31"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7" fillId="0" borderId="6" applyNumberFormat="0" applyFill="0" applyAlignment="0" applyProtection="0"/>
    <xf numFmtId="0" fontId="2" fillId="23"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14" fillId="4"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9"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5" fillId="5"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16" fillId="6" borderId="1" applyNumberFormat="0" applyAlignment="0" applyProtection="0"/>
    <xf numFmtId="0" fontId="20" fillId="29" borderId="0" applyNumberFormat="0" applyBorder="0" applyAlignment="0" applyProtection="0"/>
    <xf numFmtId="0" fontId="20" fillId="32"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2" fillId="11"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0" fontId="2" fillId="2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16" fillId="6" borderId="1" applyNumberFormat="0" applyAlignment="0" applyProtection="0"/>
    <xf numFmtId="0" fontId="2" fillId="23" borderId="0" applyNumberFormat="0" applyBorder="0" applyAlignment="0" applyProtection="0"/>
    <xf numFmtId="0" fontId="2" fillId="26" borderId="0" applyNumberFormat="0" applyBorder="0" applyAlignment="0" applyProtection="0"/>
    <xf numFmtId="0" fontId="12" fillId="0" borderId="0" applyNumberFormat="0" applyFill="0" applyBorder="0" applyAlignment="0" applyProtection="0"/>
    <xf numFmtId="0" fontId="15" fillId="5" borderId="0" applyNumberFormat="0" applyBorder="0" applyAlignment="0" applyProtection="0"/>
    <xf numFmtId="0" fontId="17" fillId="0" borderId="3" applyNumberFormat="0" applyFill="0" applyAlignment="0" applyProtection="0"/>
    <xf numFmtId="166" fontId="2" fillId="0" borderId="0" applyFont="0" applyFill="0" applyBorder="0" applyAlignment="0" applyProtection="0"/>
    <xf numFmtId="0" fontId="7" fillId="0" borderId="6" applyNumberFormat="0" applyFill="0" applyAlignment="0" applyProtection="0"/>
    <xf numFmtId="0" fontId="20" fillId="12"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24" borderId="0" applyNumberFormat="0" applyBorder="0" applyAlignment="0" applyProtection="0"/>
    <xf numFmtId="166" fontId="2" fillId="0" borderId="0" applyFont="0" applyFill="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 fillId="31"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 fillId="27"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164" fontId="2" fillId="0" borderId="0" applyFont="0" applyFill="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9" borderId="0" applyNumberFormat="0" applyBorder="0" applyAlignment="0" applyProtection="0"/>
    <xf numFmtId="0" fontId="20" fillId="13" borderId="0" applyNumberFormat="0" applyBorder="0" applyAlignment="0" applyProtection="0"/>
    <xf numFmtId="0" fontId="2" fillId="23"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2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 fillId="31" borderId="0" applyNumberFormat="0" applyBorder="0" applyAlignment="0" applyProtection="0"/>
    <xf numFmtId="0" fontId="15" fillId="5" borderId="0" applyNumberFormat="0" applyBorder="0" applyAlignment="0" applyProtection="0"/>
    <xf numFmtId="0" fontId="2"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2" fillId="19" borderId="0" applyNumberFormat="0" applyBorder="0" applyAlignment="0" applyProtection="0"/>
    <xf numFmtId="0" fontId="20" fillId="2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18" fillId="7" borderId="4" applyNumberFormat="0" applyAlignment="0" applyProtection="0"/>
    <xf numFmtId="0" fontId="2" fillId="10"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9" fontId="2"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8" fillId="7" borderId="4" applyNumberFormat="0" applyAlignment="0" applyProtection="0"/>
    <xf numFmtId="0" fontId="20" fillId="21" borderId="0" applyNumberFormat="0" applyBorder="0" applyAlignment="0" applyProtection="0"/>
    <xf numFmtId="0" fontId="20" fillId="32"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27" borderId="0" applyNumberFormat="0" applyBorder="0" applyAlignment="0" applyProtection="0"/>
    <xf numFmtId="0" fontId="20" fillId="21"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14" fillId="4"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7" fillId="0" borderId="3" applyNumberFormat="0" applyFill="0" applyAlignment="0" applyProtection="0"/>
    <xf numFmtId="0" fontId="2" fillId="19"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13" fillId="3" borderId="0" applyNumberFormat="0" applyBorder="0" applyAlignment="0" applyProtection="0"/>
    <xf numFmtId="0" fontId="2" fillId="11"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18" fillId="7" borderId="4" applyNumberFormat="0" applyAlignment="0" applyProtection="0"/>
    <xf numFmtId="0" fontId="20" fillId="13" borderId="0" applyNumberFormat="0" applyBorder="0" applyAlignment="0" applyProtection="0"/>
    <xf numFmtId="0" fontId="2" fillId="2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18" fillId="7" borderId="4" applyNumberFormat="0" applyAlignment="0" applyProtection="0"/>
    <xf numFmtId="0" fontId="20" fillId="25" borderId="0" applyNumberFormat="0" applyBorder="0" applyAlignment="0" applyProtection="0"/>
    <xf numFmtId="0" fontId="2" fillId="27"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164" fontId="2" fillId="0" borderId="0" applyFont="0" applyFill="0" applyBorder="0" applyAlignment="0" applyProtection="0"/>
    <xf numFmtId="0" fontId="17" fillId="0" borderId="3" applyNumberFormat="0" applyFill="0" applyAlignment="0" applyProtection="0"/>
    <xf numFmtId="0" fontId="20" fillId="28" borderId="0" applyNumberFormat="0" applyBorder="0" applyAlignment="0" applyProtection="0"/>
    <xf numFmtId="0" fontId="2" fillId="19"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15" fillId="5" borderId="0" applyNumberFormat="0" applyBorder="0" applyAlignment="0" applyProtection="0"/>
    <xf numFmtId="0" fontId="20" fillId="9" borderId="0" applyNumberFormat="0" applyBorder="0" applyAlignment="0" applyProtection="0"/>
    <xf numFmtId="0" fontId="17" fillId="0" borderId="3" applyNumberFormat="0" applyFill="0" applyAlignment="0" applyProtection="0"/>
    <xf numFmtId="0" fontId="20" fillId="25" borderId="0" applyNumberFormat="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24" borderId="0" applyNumberFormat="0" applyBorder="0" applyAlignment="0" applyProtection="0"/>
    <xf numFmtId="0" fontId="2" fillId="8" borderId="5" applyNumberFormat="0" applyFont="0" applyAlignment="0" applyProtection="0"/>
    <xf numFmtId="0" fontId="20" fillId="28" borderId="0" applyNumberFormat="0" applyBorder="0" applyAlignment="0" applyProtection="0"/>
    <xf numFmtId="0" fontId="20" fillId="24" borderId="0" applyNumberFormat="0" applyBorder="0" applyAlignment="0" applyProtection="0"/>
    <xf numFmtId="0" fontId="13" fillId="3"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7" fillId="0" borderId="6" applyNumberFormat="0" applyFill="0" applyAlignment="0" applyProtection="0"/>
    <xf numFmtId="0" fontId="2" fillId="10"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18" fillId="7" borderId="4" applyNumberFormat="0" applyAlignment="0" applyProtection="0"/>
    <xf numFmtId="0" fontId="2" fillId="27" borderId="0" applyNumberFormat="0" applyBorder="0" applyAlignment="0" applyProtection="0"/>
    <xf numFmtId="0" fontId="20" fillId="20" borderId="0" applyNumberFormat="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15" fillId="5" borderId="0" applyNumberFormat="0" applyBorder="0" applyAlignment="0" applyProtection="0"/>
    <xf numFmtId="166" fontId="2" fillId="0" borderId="0" applyFont="0" applyFill="0" applyBorder="0" applyAlignment="0" applyProtection="0"/>
    <xf numFmtId="0" fontId="19" fillId="0" borderId="0" applyNumberFormat="0" applyFill="0" applyBorder="0" applyAlignment="0" applyProtection="0"/>
    <xf numFmtId="0" fontId="2" fillId="30"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 fillId="8" borderId="5" applyNumberFormat="0" applyFont="0" applyAlignment="0" applyProtection="0"/>
    <xf numFmtId="0" fontId="2" fillId="27" borderId="0" applyNumberFormat="0" applyBorder="0" applyAlignment="0" applyProtection="0"/>
    <xf numFmtId="0" fontId="17" fillId="0" borderId="3" applyNumberFormat="0" applyFill="0" applyAlignment="0" applyProtection="0"/>
    <xf numFmtId="0" fontId="20" fillId="12"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2" fillId="15" borderId="0" applyNumberFormat="0" applyBorder="0" applyAlignment="0" applyProtection="0"/>
    <xf numFmtId="0" fontId="19" fillId="0" borderId="0" applyNumberFormat="0" applyFill="0" applyBorder="0" applyAlignment="0" applyProtection="0"/>
    <xf numFmtId="0" fontId="20" fillId="21"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20" fillId="17" borderId="0" applyNumberFormat="0" applyBorder="0" applyAlignment="0" applyProtection="0"/>
    <xf numFmtId="0" fontId="20" fillId="16" borderId="0" applyNumberFormat="0" applyBorder="0" applyAlignment="0" applyProtection="0"/>
    <xf numFmtId="0" fontId="2" fillId="11"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3" fillId="3" borderId="0" applyNumberFormat="0" applyBorder="0" applyAlignment="0" applyProtection="0"/>
    <xf numFmtId="0" fontId="2" fillId="8" borderId="5" applyNumberFormat="0" applyFont="0" applyAlignment="0" applyProtection="0"/>
    <xf numFmtId="0" fontId="20" fillId="25"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0" fontId="2" fillId="26"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17" fillId="0" borderId="3" applyNumberFormat="0" applyFill="0" applyAlignment="0" applyProtection="0"/>
    <xf numFmtId="0" fontId="2" fillId="23"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17" fillId="0" borderId="3" applyNumberFormat="0" applyFill="0" applyAlignment="0" applyProtection="0"/>
    <xf numFmtId="0" fontId="2" fillId="11"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 fillId="14"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2" fillId="11" borderId="0" applyNumberFormat="0" applyBorder="0" applyAlignment="0" applyProtection="0"/>
    <xf numFmtId="0" fontId="19" fillId="0" borderId="0" applyNumberFormat="0" applyFill="0" applyBorder="0" applyAlignment="0" applyProtection="0"/>
    <xf numFmtId="0" fontId="2" fillId="31" borderId="0" applyNumberFormat="0" applyBorder="0" applyAlignment="0" applyProtection="0"/>
    <xf numFmtId="0" fontId="2" fillId="15" borderId="0" applyNumberFormat="0" applyBorder="0" applyAlignment="0" applyProtection="0"/>
    <xf numFmtId="0" fontId="12" fillId="0" borderId="0" applyNumberFormat="0" applyFill="0" applyBorder="0" applyAlignment="0" applyProtection="0"/>
    <xf numFmtId="0" fontId="2" fillId="31"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13" fillId="3" borderId="0" applyNumberFormat="0" applyBorder="0" applyAlignment="0" applyProtection="0"/>
    <xf numFmtId="0" fontId="2" fillId="8" borderId="5"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 fillId="11"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167" fontId="2" fillId="0" borderId="0" applyFont="0" applyFill="0" applyBorder="0" applyAlignment="0" applyProtection="0"/>
    <xf numFmtId="0" fontId="18" fillId="7" borderId="4" applyNumberFormat="0" applyAlignment="0" applyProtection="0"/>
    <xf numFmtId="0" fontId="20" fillId="24" borderId="0" applyNumberFormat="0" applyBorder="0" applyAlignment="0" applyProtection="0"/>
    <xf numFmtId="0" fontId="19" fillId="0" borderId="0" applyNumberFormat="0" applyFill="0" applyBorder="0" applyAlignment="0" applyProtection="0"/>
    <xf numFmtId="0" fontId="15" fillId="5"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2" fillId="11" borderId="0" applyNumberFormat="0" applyBorder="0" applyAlignment="0" applyProtection="0"/>
    <xf numFmtId="164" fontId="2" fillId="0" borderId="0" applyFont="0" applyFill="0" applyBorder="0" applyAlignment="0" applyProtection="0"/>
    <xf numFmtId="0" fontId="2" fillId="31" borderId="0" applyNumberFormat="0" applyBorder="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7" fillId="0" borderId="6" applyNumberFormat="0" applyFill="0" applyAlignment="0" applyProtection="0"/>
    <xf numFmtId="0" fontId="13" fillId="3"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2" fillId="15"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17" fillId="0" borderId="3" applyNumberFormat="0" applyFill="0" applyAlignment="0" applyProtection="0"/>
    <xf numFmtId="0" fontId="2" fillId="10"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0" fillId="20" borderId="0" applyNumberFormat="0" applyBorder="0" applyAlignment="0" applyProtection="0"/>
    <xf numFmtId="0" fontId="2" fillId="26" borderId="0" applyNumberFormat="0" applyBorder="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0" fillId="21" borderId="0" applyNumberFormat="0" applyBorder="0" applyAlignment="0" applyProtection="0"/>
    <xf numFmtId="0" fontId="2" fillId="31" borderId="0" applyNumberFormat="0" applyBorder="0" applyAlignment="0" applyProtection="0"/>
    <xf numFmtId="166" fontId="2" fillId="0" borderId="0" applyFont="0" applyFill="0" applyBorder="0" applyAlignment="0" applyProtection="0"/>
    <xf numFmtId="0" fontId="20" fillId="29" borderId="0" applyNumberFormat="0" applyBorder="0" applyAlignment="0" applyProtection="0"/>
    <xf numFmtId="0" fontId="18" fillId="7" borderId="4" applyNumberFormat="0" applyAlignment="0" applyProtection="0"/>
    <xf numFmtId="0" fontId="2" fillId="15" borderId="0" applyNumberFormat="0" applyBorder="0" applyAlignment="0" applyProtection="0"/>
    <xf numFmtId="0" fontId="2" fillId="2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2" fillId="14"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 fillId="22"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2" fillId="11"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 fillId="11"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2" fillId="15"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 fillId="22"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8" fillId="7" borderId="4" applyNumberFormat="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12" fillId="0" borderId="0" applyNumberFormat="0" applyFill="0" applyBorder="0" applyAlignment="0" applyProtection="0"/>
    <xf numFmtId="0" fontId="2" fillId="23"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1" borderId="0" applyNumberFormat="0" applyBorder="0" applyAlignment="0" applyProtection="0"/>
    <xf numFmtId="0" fontId="20" fillId="20"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 fillId="19"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29" borderId="0" applyNumberFormat="0" applyBorder="0" applyAlignment="0" applyProtection="0"/>
    <xf numFmtId="0" fontId="20" fillId="9" borderId="0" applyNumberFormat="0" applyBorder="0" applyAlignment="0" applyProtection="0"/>
    <xf numFmtId="0" fontId="19" fillId="0" borderId="0" applyNumberFormat="0" applyFill="0" applyBorder="0" applyAlignment="0" applyProtection="0"/>
    <xf numFmtId="0" fontId="15" fillId="5"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14" fillId="4" borderId="0" applyNumberFormat="0" applyBorder="0" applyAlignment="0" applyProtection="0"/>
    <xf numFmtId="0" fontId="2" fillId="15" borderId="0" applyNumberFormat="0" applyBorder="0" applyAlignment="0" applyProtection="0"/>
    <xf numFmtId="0" fontId="16" fillId="6" borderId="1" applyNumberFormat="0" applyAlignment="0" applyProtection="0"/>
    <xf numFmtId="0" fontId="2" fillId="22"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13" fillId="3" borderId="0" applyNumberFormat="0" applyBorder="0" applyAlignment="0" applyProtection="0"/>
    <xf numFmtId="0" fontId="20" fillId="25" borderId="0" applyNumberFormat="0" applyBorder="0" applyAlignment="0" applyProtection="0"/>
    <xf numFmtId="0" fontId="2" fillId="11" borderId="0" applyNumberFormat="0" applyBorder="0" applyAlignment="0" applyProtection="0"/>
    <xf numFmtId="0" fontId="20" fillId="21"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 fillId="23"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9"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 fillId="26"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20" fillId="3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 fillId="31"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 fillId="27" borderId="0" applyNumberFormat="0" applyBorder="0" applyAlignment="0" applyProtection="0"/>
    <xf numFmtId="0" fontId="17" fillId="0" borderId="3" applyNumberFormat="0" applyFill="0" applyAlignment="0" applyProtection="0"/>
    <xf numFmtId="0" fontId="2" fillId="10" borderId="0" applyNumberFormat="0" applyBorder="0" applyAlignment="0" applyProtection="0"/>
    <xf numFmtId="0" fontId="20" fillId="20" borderId="0" applyNumberFormat="0" applyBorder="0" applyAlignment="0" applyProtection="0"/>
    <xf numFmtId="0" fontId="2" fillId="18" borderId="0" applyNumberFormat="0" applyBorder="0" applyAlignment="0" applyProtection="0"/>
    <xf numFmtId="0" fontId="20" fillId="20" borderId="0" applyNumberFormat="0" applyBorder="0" applyAlignment="0" applyProtection="0"/>
    <xf numFmtId="0" fontId="2" fillId="26" borderId="0" applyNumberFormat="0" applyBorder="0" applyAlignment="0" applyProtection="0"/>
    <xf numFmtId="0" fontId="20" fillId="28"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8" fillId="7" borderId="4" applyNumberFormat="0" applyAlignment="0" applyProtection="0"/>
    <xf numFmtId="0" fontId="18" fillId="7" borderId="4" applyNumberFormat="0" applyAlignment="0" applyProtection="0"/>
    <xf numFmtId="0" fontId="14" fillId="4"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32"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20" fillId="16" borderId="0" applyNumberFormat="0" applyBorder="0" applyAlignment="0" applyProtection="0"/>
    <xf numFmtId="0" fontId="2" fillId="15"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18" fillId="7" borderId="4" applyNumberFormat="0" applyAlignment="0" applyProtection="0"/>
    <xf numFmtId="0" fontId="13" fillId="3" borderId="0" applyNumberFormat="0" applyBorder="0" applyAlignment="0" applyProtection="0"/>
    <xf numFmtId="0" fontId="14" fillId="4"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2" fillId="23"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18" fillId="7" borderId="4" applyNumberFormat="0" applyAlignment="0" applyProtection="0"/>
    <xf numFmtId="0" fontId="2" fillId="19"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2" fillId="15" borderId="0" applyNumberFormat="0" applyBorder="0" applyAlignment="0" applyProtection="0"/>
    <xf numFmtId="0" fontId="17" fillId="0" borderId="3" applyNumberFormat="0" applyFill="0" applyAlignment="0" applyProtection="0"/>
    <xf numFmtId="0" fontId="2" fillId="26" borderId="0" applyNumberFormat="0" applyBorder="0" applyAlignment="0" applyProtection="0"/>
    <xf numFmtId="0" fontId="2" fillId="10" borderId="0" applyNumberFormat="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6" fillId="6" borderId="1" applyNumberFormat="0" applyAlignment="0" applyProtection="0"/>
    <xf numFmtId="0" fontId="20" fillId="12" borderId="0" applyNumberFormat="0" applyBorder="0" applyAlignment="0" applyProtection="0"/>
    <xf numFmtId="0" fontId="20" fillId="9" borderId="0" applyNumberFormat="0" applyBorder="0" applyAlignment="0" applyProtection="0"/>
    <xf numFmtId="0" fontId="2" fillId="19"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2" fillId="15" borderId="0" applyNumberFormat="0" applyBorder="0" applyAlignment="0" applyProtection="0"/>
    <xf numFmtId="0" fontId="20" fillId="16"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2" fillId="8" borderId="5" applyNumberFormat="0" applyFont="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 fillId="8" borderId="5" applyNumberFormat="0" applyFont="0" applyAlignment="0" applyProtection="0"/>
    <xf numFmtId="0" fontId="13" fillId="3"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16" fillId="6" borderId="1" applyNumberFormat="0" applyAlignment="0" applyProtection="0"/>
    <xf numFmtId="0" fontId="2" fillId="23"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 fillId="22"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16"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6" fillId="6" borderId="1" applyNumberFormat="0" applyAlignment="0" applyProtection="0"/>
    <xf numFmtId="0" fontId="12" fillId="0" borderId="0" applyNumberFormat="0" applyFill="0" applyBorder="0" applyAlignment="0" applyProtection="0"/>
    <xf numFmtId="0" fontId="16" fillId="6" borderId="1" applyNumberFormat="0" applyAlignment="0" applyProtection="0"/>
    <xf numFmtId="0" fontId="20" fillId="29"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 fillId="31" borderId="0" applyNumberFormat="0" applyBorder="0" applyAlignment="0" applyProtection="0"/>
    <xf numFmtId="0" fontId="20" fillId="21" borderId="0" applyNumberFormat="0" applyBorder="0" applyAlignment="0" applyProtection="0"/>
    <xf numFmtId="0" fontId="2" fillId="30" borderId="0" applyNumberFormat="0" applyBorder="0" applyAlignment="0" applyProtection="0"/>
    <xf numFmtId="0" fontId="20" fillId="29"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164" fontId="2" fillId="0" borderId="0" applyFont="0" applyFill="0" applyBorder="0" applyAlignment="0" applyProtection="0"/>
    <xf numFmtId="0" fontId="20" fillId="29" borderId="0" applyNumberFormat="0" applyBorder="0" applyAlignment="0" applyProtection="0"/>
    <xf numFmtId="0" fontId="20" fillId="9" borderId="0" applyNumberFormat="0" applyBorder="0" applyAlignment="0" applyProtection="0"/>
    <xf numFmtId="0" fontId="17" fillId="0" borderId="3" applyNumberFormat="0" applyFill="0" applyAlignment="0" applyProtection="0"/>
    <xf numFmtId="0" fontId="2" fillId="11"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 fillId="26" borderId="0" applyNumberFormat="0" applyBorder="0" applyAlignment="0" applyProtection="0"/>
    <xf numFmtId="0" fontId="20" fillId="25" borderId="0" applyNumberFormat="0" applyBorder="0" applyAlignment="0" applyProtection="0"/>
    <xf numFmtId="0" fontId="2" fillId="31"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 fillId="10"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22" borderId="0" applyNumberFormat="0" applyBorder="0" applyAlignment="0" applyProtection="0"/>
    <xf numFmtId="0" fontId="20" fillId="9" borderId="0" applyNumberFormat="0" applyBorder="0" applyAlignment="0" applyProtection="0"/>
    <xf numFmtId="0" fontId="2" fillId="14"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7" fillId="0" borderId="6" applyNumberFormat="0" applyFill="0" applyAlignment="0" applyProtection="0"/>
    <xf numFmtId="0" fontId="20" fillId="13"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 fillId="18" borderId="0" applyNumberFormat="0" applyBorder="0" applyAlignment="0" applyProtection="0"/>
    <xf numFmtId="0" fontId="19" fillId="0" borderId="0" applyNumberFormat="0" applyFill="0" applyBorder="0" applyAlignment="0" applyProtection="0"/>
    <xf numFmtId="0" fontId="20" fillId="21"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 fillId="14" borderId="0" applyNumberFormat="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166" fontId="2" fillId="0" borderId="0" applyFont="0" applyFill="0" applyBorder="0" applyAlignment="0" applyProtection="0"/>
    <xf numFmtId="0" fontId="2" fillId="22"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0" fillId="12"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7" fillId="0" borderId="6" applyNumberFormat="0" applyFill="0" applyAlignment="0" applyProtection="0"/>
    <xf numFmtId="0" fontId="7" fillId="0" borderId="6" applyNumberFormat="0" applyFill="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 fillId="10"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 fillId="3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29"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2" fillId="10" borderId="0" applyNumberFormat="0" applyBorder="0" applyAlignment="0" applyProtection="0"/>
    <xf numFmtId="0" fontId="20" fillId="9" borderId="0" applyNumberFormat="0" applyBorder="0" applyAlignment="0" applyProtection="0"/>
    <xf numFmtId="0" fontId="2" fillId="15"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8"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 fillId="26"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6" fillId="6" borderId="1" applyNumberFormat="0" applyAlignment="0" applyProtection="0"/>
    <xf numFmtId="0" fontId="2" fillId="19"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 fillId="10"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167" fontId="2" fillId="0" borderId="0" applyFont="0" applyFill="0" applyBorder="0" applyAlignment="0" applyProtection="0"/>
    <xf numFmtId="0" fontId="20" fillId="24" borderId="0" applyNumberFormat="0" applyBorder="0" applyAlignment="0" applyProtection="0"/>
    <xf numFmtId="0" fontId="18" fillId="7" borderId="4" applyNumberFormat="0" applyAlignment="0" applyProtection="0"/>
    <xf numFmtId="0" fontId="20" fillId="21" borderId="0" applyNumberFormat="0" applyBorder="0" applyAlignment="0" applyProtection="0"/>
    <xf numFmtId="0" fontId="20" fillId="9" borderId="0" applyNumberFormat="0" applyBorder="0" applyAlignment="0" applyProtection="0"/>
    <xf numFmtId="0" fontId="2" fillId="11"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 fillId="23" borderId="0" applyNumberFormat="0" applyBorder="0" applyAlignment="0" applyProtection="0"/>
    <xf numFmtId="0" fontId="20" fillId="28" borderId="0" applyNumberFormat="0" applyBorder="0" applyAlignment="0" applyProtection="0"/>
    <xf numFmtId="0" fontId="2" fillId="31"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18" fillId="7" borderId="4" applyNumberFormat="0" applyAlignment="0" applyProtection="0"/>
    <xf numFmtId="0" fontId="2" fillId="19" borderId="0" applyNumberFormat="0" applyBorder="0" applyAlignment="0" applyProtection="0"/>
    <xf numFmtId="0" fontId="18" fillId="7" borderId="4" applyNumberFormat="0" applyAlignment="0" applyProtection="0"/>
    <xf numFmtId="0" fontId="2" fillId="1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 fillId="18"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 fillId="22" borderId="0" applyNumberFormat="0" applyBorder="0" applyAlignment="0" applyProtection="0"/>
    <xf numFmtId="166" fontId="2" fillId="0" borderId="0" applyFont="0" applyFill="0" applyBorder="0" applyAlignment="0" applyProtection="0"/>
    <xf numFmtId="0" fontId="13" fillId="3"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 fillId="31"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 fillId="22" borderId="0" applyNumberFormat="0" applyBorder="0" applyAlignment="0" applyProtection="0"/>
    <xf numFmtId="0" fontId="19" fillId="0" borderId="0" applyNumberFormat="0" applyFill="0" applyBorder="0" applyAlignment="0" applyProtection="0"/>
    <xf numFmtId="0" fontId="2"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 fillId="11"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2" fillId="18" borderId="0" applyNumberFormat="0" applyBorder="0" applyAlignment="0" applyProtection="0"/>
    <xf numFmtId="0" fontId="20" fillId="29"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15" fillId="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18" fillId="7" borderId="4"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20" fillId="21" borderId="0" applyNumberFormat="0" applyBorder="0" applyAlignment="0" applyProtection="0"/>
    <xf numFmtId="0" fontId="13" fillId="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17" borderId="0" applyNumberFormat="0" applyBorder="0" applyAlignment="0" applyProtection="0"/>
    <xf numFmtId="0" fontId="2" fillId="8" borderId="5" applyNumberFormat="0" applyFont="0" applyAlignment="0" applyProtection="0"/>
    <xf numFmtId="0" fontId="20" fillId="20"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 fillId="14"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13" fillId="3" borderId="0" applyNumberFormat="0" applyBorder="0" applyAlignment="0" applyProtection="0"/>
    <xf numFmtId="0" fontId="2" fillId="18"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0" fontId="2" fillId="19"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 fillId="10" borderId="0" applyNumberFormat="0" applyBorder="0" applyAlignment="0" applyProtection="0"/>
    <xf numFmtId="0" fontId="20" fillId="29"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20" fillId="13"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 fillId="8" borderId="5" applyNumberFormat="0" applyFont="0" applyAlignment="0" applyProtection="0"/>
    <xf numFmtId="0" fontId="13" fillId="3" borderId="0" applyNumberFormat="0" applyBorder="0" applyAlignment="0" applyProtection="0"/>
    <xf numFmtId="0" fontId="20" fillId="28"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 fillId="15"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 fillId="11"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2" fillId="26" borderId="0" applyNumberFormat="0" applyBorder="0" applyAlignment="0" applyProtection="0"/>
    <xf numFmtId="0" fontId="19" fillId="0" borderId="0" applyNumberFormat="0" applyFill="0" applyBorder="0" applyAlignment="0" applyProtection="0"/>
    <xf numFmtId="0" fontId="15" fillId="5"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164" fontId="2" fillId="0" borderId="0" applyFont="0" applyFill="0" applyBorder="0" applyAlignment="0" applyProtection="0"/>
    <xf numFmtId="0" fontId="2" fillId="14"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16" fillId="6" borderId="1" applyNumberFormat="0" applyAlignment="0" applyProtection="0"/>
    <xf numFmtId="0" fontId="7" fillId="0" borderId="6" applyNumberFormat="0" applyFill="0" applyAlignment="0" applyProtection="0"/>
    <xf numFmtId="0" fontId="2" fillId="30" borderId="0" applyNumberFormat="0" applyBorder="0" applyAlignment="0" applyProtection="0"/>
    <xf numFmtId="0" fontId="2" fillId="8" borderId="5" applyNumberFormat="0" applyFont="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15" fillId="5"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166" fontId="2" fillId="0" borderId="0" applyFont="0" applyFill="0" applyBorder="0" applyAlignment="0" applyProtection="0"/>
    <xf numFmtId="0" fontId="20" fillId="21"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20" fillId="21" borderId="0" applyNumberFormat="0" applyBorder="0" applyAlignment="0" applyProtection="0"/>
    <xf numFmtId="0" fontId="16" fillId="6" borderId="1" applyNumberFormat="0" applyAlignment="0" applyProtection="0"/>
    <xf numFmtId="0" fontId="20" fillId="29" borderId="0" applyNumberFormat="0" applyBorder="0" applyAlignment="0" applyProtection="0"/>
    <xf numFmtId="0" fontId="20" fillId="13"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2" fillId="8" borderId="5" applyNumberFormat="0" applyFont="0" applyAlignment="0" applyProtection="0"/>
    <xf numFmtId="0" fontId="20" fillId="25" borderId="0" applyNumberFormat="0" applyBorder="0" applyAlignment="0" applyProtection="0"/>
    <xf numFmtId="0" fontId="20" fillId="9" borderId="0" applyNumberFormat="0" applyBorder="0" applyAlignment="0" applyProtection="0"/>
    <xf numFmtId="0" fontId="15" fillId="5" borderId="0" applyNumberFormat="0" applyBorder="0" applyAlignment="0" applyProtection="0"/>
    <xf numFmtId="0" fontId="2" fillId="22" borderId="0" applyNumberFormat="0" applyBorder="0" applyAlignment="0" applyProtection="0"/>
    <xf numFmtId="0" fontId="14" fillId="4" borderId="0" applyNumberFormat="0" applyBorder="0" applyAlignment="0" applyProtection="0"/>
    <xf numFmtId="0" fontId="20" fillId="29"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 fillId="30" borderId="0" applyNumberFormat="0" applyBorder="0" applyAlignment="0" applyProtection="0"/>
    <xf numFmtId="0" fontId="16" fillId="6" borderId="1" applyNumberFormat="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164" fontId="2" fillId="0" borderId="0" applyFont="0" applyFill="0" applyBorder="0" applyAlignment="0" applyProtection="0"/>
    <xf numFmtId="0" fontId="2" fillId="11" borderId="0" applyNumberFormat="0" applyBorder="0" applyAlignment="0" applyProtection="0"/>
    <xf numFmtId="0" fontId="20" fillId="24" borderId="0" applyNumberFormat="0" applyBorder="0" applyAlignment="0" applyProtection="0"/>
    <xf numFmtId="0" fontId="20" fillId="17" borderId="0" applyNumberFormat="0" applyBorder="0" applyAlignment="0" applyProtection="0"/>
    <xf numFmtId="0" fontId="2" fillId="11"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164" fontId="2" fillId="0" borderId="0" applyFont="0" applyFill="0" applyBorder="0" applyAlignment="0" applyProtection="0"/>
    <xf numFmtId="0" fontId="20" fillId="28" borderId="0" applyNumberFormat="0" applyBorder="0" applyAlignment="0" applyProtection="0"/>
    <xf numFmtId="0" fontId="17" fillId="0" borderId="3" applyNumberFormat="0" applyFill="0" applyAlignment="0" applyProtection="0"/>
    <xf numFmtId="0" fontId="2" fillId="10" borderId="0" applyNumberFormat="0" applyBorder="0" applyAlignment="0" applyProtection="0"/>
    <xf numFmtId="0" fontId="19" fillId="0" borderId="0" applyNumberFormat="0" applyFill="0" applyBorder="0" applyAlignment="0" applyProtection="0"/>
    <xf numFmtId="0" fontId="2" fillId="14"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 fillId="8" borderId="5" applyNumberFormat="0" applyFont="0" applyAlignment="0" applyProtection="0"/>
    <xf numFmtId="0" fontId="20" fillId="17"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 fillId="18"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2" borderId="0" applyNumberFormat="0" applyBorder="0" applyAlignment="0" applyProtection="0"/>
    <xf numFmtId="0" fontId="20" fillId="1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15" fillId="5"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 fillId="11"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2" fillId="27"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 fillId="19"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18" fillId="7" borderId="4" applyNumberFormat="0" applyAlignment="0" applyProtection="0"/>
    <xf numFmtId="0" fontId="2" fillId="14"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20" borderId="0" applyNumberFormat="0" applyBorder="0" applyAlignment="0" applyProtection="0"/>
    <xf numFmtId="167" fontId="2" fillId="0" borderId="0" applyFont="0" applyFill="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 fillId="8" borderId="5"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0" fillId="16" borderId="0" applyNumberFormat="0" applyBorder="0" applyAlignment="0" applyProtection="0"/>
    <xf numFmtId="0" fontId="20" fillId="13" borderId="0" applyNumberFormat="0" applyBorder="0" applyAlignment="0" applyProtection="0"/>
    <xf numFmtId="166" fontId="2" fillId="0" borderId="0" applyFont="0" applyFill="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 fillId="22"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 fillId="15"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20" fillId="21" borderId="0" applyNumberFormat="0" applyBorder="0" applyAlignment="0" applyProtection="0"/>
    <xf numFmtId="0" fontId="2" fillId="30" borderId="0" applyNumberFormat="0" applyBorder="0" applyAlignment="0" applyProtection="0"/>
    <xf numFmtId="0" fontId="20" fillId="29"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166" fontId="2" fillId="0" borderId="0" applyFont="0" applyFill="0" applyBorder="0" applyAlignment="0" applyProtection="0"/>
    <xf numFmtId="0" fontId="16" fillId="6" borderId="1" applyNumberFormat="0" applyAlignment="0" applyProtection="0"/>
    <xf numFmtId="0" fontId="20" fillId="21" borderId="0" applyNumberFormat="0" applyBorder="0" applyAlignment="0" applyProtection="0"/>
    <xf numFmtId="0" fontId="20" fillId="12"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 fillId="15" borderId="0" applyNumberFormat="0" applyBorder="0" applyAlignment="0" applyProtection="0"/>
    <xf numFmtId="0" fontId="20" fillId="17" borderId="0" applyNumberFormat="0" applyBorder="0" applyAlignment="0" applyProtection="0"/>
    <xf numFmtId="0" fontId="2" fillId="1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0" fillId="21" borderId="0" applyNumberFormat="0" applyBorder="0" applyAlignment="0" applyProtection="0"/>
    <xf numFmtId="0" fontId="2" fillId="30"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 fillId="14" borderId="0" applyNumberFormat="0" applyBorder="0" applyAlignment="0" applyProtection="0"/>
    <xf numFmtId="0" fontId="20"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166" fontId="2" fillId="0" borderId="0" applyFont="0" applyFill="0" applyBorder="0" applyAlignment="0" applyProtection="0"/>
    <xf numFmtId="0" fontId="20" fillId="29" borderId="0" applyNumberFormat="0" applyBorder="0" applyAlignment="0" applyProtection="0"/>
    <xf numFmtId="0" fontId="2" fillId="22"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1" borderId="0" applyNumberFormat="0" applyBorder="0" applyAlignment="0" applyProtection="0"/>
    <xf numFmtId="0" fontId="2" fillId="15"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167" fontId="2" fillId="0" borderId="0" applyFont="0" applyFill="0" applyBorder="0" applyAlignment="0" applyProtection="0"/>
    <xf numFmtId="0" fontId="20" fillId="25"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 fillId="10"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13" fillId="3" borderId="0" applyNumberFormat="0" applyBorder="0" applyAlignment="0" applyProtection="0"/>
    <xf numFmtId="166" fontId="2" fillId="0" borderId="0" applyFont="0" applyFill="0" applyBorder="0" applyAlignment="0" applyProtection="0"/>
    <xf numFmtId="0" fontId="17" fillId="0" borderId="3" applyNumberFormat="0" applyFill="0" applyAlignment="0" applyProtection="0"/>
    <xf numFmtId="0" fontId="13" fillId="3"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6" fillId="6" borderId="1" applyNumberFormat="0" applyAlignment="0" applyProtection="0"/>
    <xf numFmtId="0" fontId="20" fillId="16" borderId="0" applyNumberFormat="0" applyBorder="0" applyAlignment="0" applyProtection="0"/>
    <xf numFmtId="0" fontId="2" fillId="10"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9" fontId="2" fillId="0" borderId="0" applyFont="0" applyFill="0" applyBorder="0" applyAlignment="0" applyProtection="0"/>
    <xf numFmtId="0" fontId="20" fillId="29" borderId="0" applyNumberFormat="0" applyBorder="0" applyAlignment="0" applyProtection="0"/>
    <xf numFmtId="164" fontId="2" fillId="0" borderId="0" applyFont="0" applyFill="0" applyBorder="0" applyAlignment="0" applyProtection="0"/>
    <xf numFmtId="0" fontId="20" fillId="28"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5" fillId="5"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17" fillId="0" borderId="3" applyNumberFormat="0" applyFill="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164" fontId="2" fillId="0" borderId="0" applyFont="0" applyFill="0" applyBorder="0" applyAlignment="0" applyProtection="0"/>
    <xf numFmtId="0" fontId="2" fillId="31"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164" fontId="2" fillId="0" borderId="0" applyFont="0" applyFill="0" applyBorder="0" applyAlignment="0" applyProtection="0"/>
    <xf numFmtId="0" fontId="14" fillId="4"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15" fillId="5"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23" borderId="0" applyNumberFormat="0" applyBorder="0" applyAlignment="0" applyProtection="0"/>
    <xf numFmtId="0" fontId="16" fillId="6" borderId="1" applyNumberFormat="0" applyAlignment="0" applyProtection="0"/>
    <xf numFmtId="0" fontId="20" fillId="29" borderId="0" applyNumberFormat="0" applyBorder="0" applyAlignment="0" applyProtection="0"/>
    <xf numFmtId="164" fontId="2" fillId="0" borderId="0" applyFont="0" applyFill="0" applyBorder="0" applyAlignment="0" applyProtection="0"/>
    <xf numFmtId="0" fontId="2" fillId="19" borderId="0" applyNumberFormat="0" applyBorder="0" applyAlignment="0" applyProtection="0"/>
    <xf numFmtId="0" fontId="17" fillId="0" borderId="3" applyNumberFormat="0" applyFill="0" applyAlignment="0" applyProtection="0"/>
    <xf numFmtId="0" fontId="20" fillId="20"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29" borderId="0" applyNumberFormat="0" applyBorder="0" applyAlignment="0" applyProtection="0"/>
    <xf numFmtId="0" fontId="20" fillId="24" borderId="0" applyNumberFormat="0" applyBorder="0" applyAlignment="0" applyProtection="0"/>
    <xf numFmtId="0" fontId="17" fillId="0" borderId="3" applyNumberFormat="0" applyFill="0" applyAlignment="0" applyProtection="0"/>
    <xf numFmtId="0" fontId="2" fillId="10"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26" borderId="0" applyNumberFormat="0" applyBorder="0" applyAlignment="0" applyProtection="0"/>
    <xf numFmtId="0" fontId="12" fillId="0" borderId="0" applyNumberFormat="0" applyFill="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164" fontId="2" fillId="0" borderId="0" applyFont="0" applyFill="0" applyBorder="0" applyAlignment="0" applyProtection="0"/>
    <xf numFmtId="0" fontId="20" fillId="32" borderId="0" applyNumberFormat="0" applyBorder="0" applyAlignment="0" applyProtection="0"/>
    <xf numFmtId="0" fontId="13" fillId="3"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xf numFmtId="0" fontId="2" fillId="10"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166" fontId="2" fillId="0" borderId="0" applyFont="0" applyFill="0" applyBorder="0" applyAlignment="0" applyProtection="0"/>
    <xf numFmtId="0" fontId="20" fillId="17"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18" fillId="7" borderId="4" applyNumberFormat="0" applyAlignment="0" applyProtection="0"/>
    <xf numFmtId="0" fontId="20" fillId="2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167" fontId="2" fillId="0" borderId="0" applyFont="0" applyFill="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2" fillId="23"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 fillId="27"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0" fontId="19" fillId="0" borderId="0" applyNumberFormat="0" applyFill="0" applyBorder="0" applyAlignment="0" applyProtection="0"/>
    <xf numFmtId="0" fontId="2" fillId="22" borderId="0" applyNumberFormat="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 fillId="11"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21" borderId="0" applyNumberFormat="0" applyBorder="0" applyAlignment="0" applyProtection="0"/>
    <xf numFmtId="0" fontId="20" fillId="16"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20" fillId="16" borderId="0" applyNumberFormat="0" applyBorder="0" applyAlignment="0" applyProtection="0"/>
    <xf numFmtId="0" fontId="16" fillId="6" borderId="1" applyNumberFormat="0" applyAlignment="0" applyProtection="0"/>
    <xf numFmtId="0" fontId="2" fillId="23" borderId="0" applyNumberFormat="0" applyBorder="0" applyAlignment="0" applyProtection="0"/>
    <xf numFmtId="0" fontId="2" fillId="22"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20" fillId="20" borderId="0" applyNumberFormat="0" applyBorder="0" applyAlignment="0" applyProtection="0"/>
    <xf numFmtId="0" fontId="20" fillId="24" borderId="0" applyNumberFormat="0" applyBorder="0" applyAlignment="0" applyProtection="0"/>
    <xf numFmtId="0" fontId="2" fillId="27" borderId="0" applyNumberFormat="0" applyBorder="0" applyAlignment="0" applyProtection="0"/>
    <xf numFmtId="0" fontId="13" fillId="3" borderId="0" applyNumberFormat="0" applyBorder="0" applyAlignment="0" applyProtection="0"/>
    <xf numFmtId="0" fontId="17" fillId="0" borderId="3" applyNumberFormat="0" applyFill="0" applyAlignment="0" applyProtection="0"/>
    <xf numFmtId="0" fontId="18" fillId="7" borderId="4" applyNumberFormat="0" applyAlignment="0" applyProtection="0"/>
    <xf numFmtId="0" fontId="20" fillId="16" borderId="0" applyNumberFormat="0" applyBorder="0" applyAlignment="0" applyProtection="0"/>
    <xf numFmtId="0" fontId="17" fillId="0" borderId="3" applyNumberFormat="0" applyFill="0" applyAlignment="0" applyProtection="0"/>
    <xf numFmtId="0" fontId="18" fillId="7" borderId="4" applyNumberFormat="0" applyAlignment="0" applyProtection="0"/>
    <xf numFmtId="0" fontId="20" fillId="20" borderId="0" applyNumberFormat="0" applyBorder="0" applyAlignment="0" applyProtection="0"/>
    <xf numFmtId="0" fontId="12" fillId="0" borderId="0" applyNumberFormat="0" applyFill="0" applyBorder="0" applyAlignment="0" applyProtection="0"/>
    <xf numFmtId="0" fontId="2" fillId="8" borderId="5" applyNumberFormat="0" applyFont="0" applyAlignment="0" applyProtection="0"/>
    <xf numFmtId="0" fontId="20" fillId="12"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17"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166" fontId="2" fillId="0" borderId="0" applyFont="0" applyFill="0" applyBorder="0" applyAlignment="0" applyProtection="0"/>
    <xf numFmtId="0" fontId="20" fillId="3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20" fillId="32"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12" fillId="0" borderId="0" applyNumberFormat="0" applyFill="0" applyBorder="0" applyAlignment="0" applyProtection="0"/>
    <xf numFmtId="0" fontId="2" fillId="10"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20" fillId="17" borderId="0" applyNumberFormat="0" applyBorder="0" applyAlignment="0" applyProtection="0"/>
    <xf numFmtId="0" fontId="7" fillId="0" borderId="6" applyNumberFormat="0" applyFill="0" applyAlignment="0" applyProtection="0"/>
    <xf numFmtId="0" fontId="20" fillId="29"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0" fontId="2" fillId="8" borderId="5" applyNumberFormat="0" applyFont="0" applyAlignment="0" applyProtection="0"/>
    <xf numFmtId="0" fontId="20" fillId="28"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12" borderId="0" applyNumberFormat="0" applyBorder="0" applyAlignment="0" applyProtection="0"/>
    <xf numFmtId="0" fontId="16" fillId="6" borderId="1" applyNumberFormat="0" applyAlignment="0" applyProtection="0"/>
    <xf numFmtId="0" fontId="2" fillId="23"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15" fillId="5" borderId="0" applyNumberFormat="0" applyBorder="0" applyAlignment="0" applyProtection="0"/>
    <xf numFmtId="0" fontId="20" fillId="24"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17" fillId="0" borderId="3" applyNumberFormat="0" applyFill="0" applyAlignment="0" applyProtection="0"/>
    <xf numFmtId="0" fontId="20" fillId="21"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16" fillId="6" borderId="1" applyNumberFormat="0" applyAlignment="0" applyProtection="0"/>
    <xf numFmtId="0" fontId="7" fillId="0" borderId="6" applyNumberFormat="0" applyFill="0" applyAlignment="0" applyProtection="0"/>
    <xf numFmtId="0" fontId="13" fillId="3" borderId="0" applyNumberFormat="0" applyBorder="0" applyAlignment="0" applyProtection="0"/>
    <xf numFmtId="0" fontId="16" fillId="6" borderId="1" applyNumberFormat="0" applyAlignment="0" applyProtection="0"/>
    <xf numFmtId="0" fontId="2" fillId="27"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14" fillId="4" borderId="0" applyNumberFormat="0" applyBorder="0" applyAlignment="0" applyProtection="0"/>
    <xf numFmtId="0" fontId="2" fillId="19"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2" fillId="11" borderId="0" applyNumberFormat="0" applyBorder="0" applyAlignment="0" applyProtection="0"/>
    <xf numFmtId="0" fontId="20" fillId="24" borderId="0" applyNumberFormat="0" applyBorder="0" applyAlignment="0" applyProtection="0"/>
    <xf numFmtId="0" fontId="12" fillId="0" borderId="0" applyNumberFormat="0" applyFill="0" applyBorder="0" applyAlignment="0" applyProtection="0"/>
    <xf numFmtId="0" fontId="2" fillId="18" borderId="0" applyNumberFormat="0" applyBorder="0" applyAlignment="0" applyProtection="0"/>
    <xf numFmtId="0" fontId="17" fillId="0" borderId="3" applyNumberFormat="0" applyFill="0" applyAlignment="0" applyProtection="0"/>
    <xf numFmtId="0" fontId="13" fillId="3" borderId="0" applyNumberFormat="0" applyBorder="0" applyAlignment="0" applyProtection="0"/>
    <xf numFmtId="0" fontId="2" fillId="23"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20" fillId="16"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0" fillId="21" borderId="0" applyNumberFormat="0" applyBorder="0" applyAlignment="0" applyProtection="0"/>
    <xf numFmtId="0" fontId="13" fillId="3"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20" fillId="32" borderId="0" applyNumberFormat="0" applyBorder="0" applyAlignment="0" applyProtection="0"/>
    <xf numFmtId="0" fontId="2" fillId="27"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0" fontId="20" fillId="28" borderId="0" applyNumberFormat="0" applyBorder="0" applyAlignment="0" applyProtection="0"/>
    <xf numFmtId="166" fontId="2" fillId="0" borderId="0" applyFont="0" applyFill="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 fillId="23"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12" fillId="0" borderId="0" applyNumberFormat="0" applyFill="0" applyBorder="0" applyAlignment="0" applyProtection="0"/>
    <xf numFmtId="0" fontId="2" fillId="11" borderId="0" applyNumberFormat="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2" fillId="26" borderId="0" applyNumberFormat="0" applyBorder="0" applyAlignment="0" applyProtection="0"/>
    <xf numFmtId="0" fontId="20" fillId="12" borderId="0" applyNumberFormat="0" applyBorder="0" applyAlignment="0" applyProtection="0"/>
    <xf numFmtId="164" fontId="2" fillId="0" borderId="0" applyFont="0" applyFill="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0" fontId="2" fillId="18"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167" fontId="2" fillId="0" borderId="0" applyFont="0" applyFill="0" applyBorder="0" applyAlignment="0" applyProtection="0"/>
    <xf numFmtId="0" fontId="7" fillId="0" borderId="6" applyNumberFormat="0" applyFill="0" applyAlignment="0" applyProtection="0"/>
    <xf numFmtId="0" fontId="20" fillId="12" borderId="0" applyNumberFormat="0" applyBorder="0" applyAlignment="0" applyProtection="0"/>
    <xf numFmtId="164" fontId="2" fillId="0" borderId="0" applyFont="0" applyFill="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 fillId="15"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17" fillId="0" borderId="3" applyNumberFormat="0" applyFill="0" applyAlignment="0" applyProtection="0"/>
    <xf numFmtId="0" fontId="2" fillId="8" borderId="5" applyNumberFormat="0" applyFont="0" applyAlignment="0" applyProtection="0"/>
    <xf numFmtId="0" fontId="2" fillId="31" borderId="0" applyNumberFormat="0" applyBorder="0" applyAlignment="0" applyProtection="0"/>
    <xf numFmtId="0" fontId="20" fillId="2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7" fillId="0" borderId="3" applyNumberFormat="0" applyFill="0" applyAlignment="0" applyProtection="0"/>
    <xf numFmtId="0" fontId="20" fillId="12" borderId="0" applyNumberFormat="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 fillId="22" borderId="0" applyNumberFormat="0" applyBorder="0" applyAlignment="0" applyProtection="0"/>
    <xf numFmtId="0" fontId="19"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20" fillId="29" borderId="0" applyNumberFormat="0" applyBorder="0" applyAlignment="0" applyProtection="0"/>
    <xf numFmtId="0" fontId="20" fillId="24"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0" fillId="24"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0" fillId="28" borderId="0" applyNumberFormat="0" applyBorder="0" applyAlignment="0" applyProtection="0"/>
    <xf numFmtId="0" fontId="2" fillId="2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2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 fillId="8" borderId="5" applyNumberFormat="0" applyFont="0" applyAlignment="0" applyProtection="0"/>
    <xf numFmtId="0" fontId="12" fillId="0" borderId="0" applyNumberFormat="0" applyFill="0" applyBorder="0" applyAlignment="0" applyProtection="0"/>
    <xf numFmtId="0" fontId="7" fillId="0" borderId="6" applyNumberFormat="0" applyFill="0" applyAlignment="0" applyProtection="0"/>
    <xf numFmtId="0" fontId="20" fillId="24"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 fillId="22"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2" fillId="22"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19" fillId="0" borderId="0" applyNumberFormat="0" applyFill="0" applyBorder="0" applyAlignment="0" applyProtection="0"/>
    <xf numFmtId="0" fontId="2" fillId="23"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8" fillId="7" borderId="4" applyNumberFormat="0" applyAlignment="0" applyProtection="0"/>
    <xf numFmtId="164" fontId="2" fillId="0" borderId="0" applyFont="0" applyFill="0" applyBorder="0" applyAlignment="0" applyProtection="0"/>
    <xf numFmtId="0" fontId="2" fillId="19" borderId="0" applyNumberFormat="0" applyBorder="0" applyAlignment="0" applyProtection="0"/>
    <xf numFmtId="0" fontId="17" fillId="0" borderId="3" applyNumberFormat="0" applyFill="0" applyAlignment="0" applyProtection="0"/>
    <xf numFmtId="0" fontId="2" fillId="18"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18" fillId="7" borderId="4" applyNumberFormat="0" applyAlignment="0" applyProtection="0"/>
    <xf numFmtId="0" fontId="15" fillId="5"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0" fillId="24"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9" borderId="0" applyNumberFormat="0" applyBorder="0" applyAlignment="0" applyProtection="0"/>
    <xf numFmtId="0" fontId="2" fillId="8" borderId="5" applyNumberFormat="0" applyFont="0" applyAlignment="0" applyProtection="0"/>
    <xf numFmtId="0" fontId="12"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14" fillId="4" borderId="0" applyNumberFormat="0" applyBorder="0" applyAlignment="0" applyProtection="0"/>
    <xf numFmtId="0" fontId="2" fillId="14"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164" fontId="2" fillId="0" borderId="0" applyFont="0" applyFill="0" applyBorder="0" applyAlignment="0" applyProtection="0"/>
    <xf numFmtId="0" fontId="20" fillId="32"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29" borderId="0" applyNumberFormat="0" applyBorder="0" applyAlignment="0" applyProtection="0"/>
    <xf numFmtId="0" fontId="18" fillId="7" borderId="4" applyNumberFormat="0" applyAlignment="0" applyProtection="0"/>
    <xf numFmtId="0" fontId="20" fillId="21"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9" fontId="2" fillId="0" borderId="0" applyFont="0" applyFill="0" applyBorder="0" applyAlignment="0" applyProtection="0"/>
    <xf numFmtId="0" fontId="20" fillId="24" borderId="0" applyNumberFormat="0" applyBorder="0" applyAlignment="0" applyProtection="0"/>
    <xf numFmtId="0" fontId="17" fillId="0" borderId="3" applyNumberFormat="0" applyFill="0" applyAlignment="0" applyProtection="0"/>
    <xf numFmtId="0" fontId="2" fillId="23" borderId="0" applyNumberFormat="0" applyBorder="0" applyAlignment="0" applyProtection="0"/>
    <xf numFmtId="0" fontId="18" fillId="7" borderId="4" applyNumberFormat="0" applyAlignment="0" applyProtection="0"/>
    <xf numFmtId="0" fontId="15" fillId="5"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16" fillId="6" borderId="1" applyNumberFormat="0" applyAlignment="0" applyProtection="0"/>
    <xf numFmtId="0" fontId="20" fillId="21"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2" fillId="30"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 fillId="22"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9" fillId="0" borderId="0" applyNumberForma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16" fillId="6" borderId="1" applyNumberFormat="0" applyAlignment="0" applyProtection="0"/>
    <xf numFmtId="0" fontId="20" fillId="21" borderId="0" applyNumberFormat="0" applyBorder="0" applyAlignment="0" applyProtection="0"/>
    <xf numFmtId="0" fontId="2" fillId="30" borderId="0" applyNumberFormat="0" applyBorder="0" applyAlignment="0" applyProtection="0"/>
    <xf numFmtId="0" fontId="16" fillId="6" borderId="1" applyNumberFormat="0" applyAlignment="0" applyProtection="0"/>
    <xf numFmtId="0" fontId="16" fillId="6" borderId="1" applyNumberFormat="0" applyAlignment="0" applyProtection="0"/>
    <xf numFmtId="0" fontId="15" fillId="5"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 fillId="10"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18" fillId="7" borderId="4" applyNumberFormat="0" applyAlignment="0" applyProtection="0"/>
    <xf numFmtId="0" fontId="2" fillId="23" borderId="0" applyNumberFormat="0" applyBorder="0" applyAlignment="0" applyProtection="0"/>
    <xf numFmtId="0" fontId="2" fillId="18"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19" fillId="0" borderId="0" applyNumberFormat="0" applyFill="0" applyBorder="0" applyAlignment="0" applyProtection="0"/>
    <xf numFmtId="0" fontId="2" fillId="22"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4" fillId="4"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2" fillId="30"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21"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2" fillId="18" borderId="0" applyNumberFormat="0" applyBorder="0" applyAlignment="0" applyProtection="0"/>
    <xf numFmtId="0" fontId="14" fillId="4" borderId="0" applyNumberFormat="0" applyBorder="0" applyAlignment="0" applyProtection="0"/>
    <xf numFmtId="0" fontId="16" fillId="6" borderId="1" applyNumberFormat="0" applyAlignment="0" applyProtection="0"/>
    <xf numFmtId="0" fontId="20" fillId="17" borderId="0" applyNumberFormat="0" applyBorder="0" applyAlignment="0" applyProtection="0"/>
    <xf numFmtId="164" fontId="2" fillId="0" borderId="0" applyFont="0" applyFill="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8" borderId="5" applyNumberFormat="0" applyFont="0" applyAlignment="0" applyProtection="0"/>
    <xf numFmtId="0" fontId="20" fillId="29" borderId="0" applyNumberFormat="0" applyBorder="0" applyAlignment="0" applyProtection="0"/>
    <xf numFmtId="0" fontId="2" fillId="18"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12" fillId="0" borderId="0" applyNumberFormat="0" applyFill="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20" fillId="12" borderId="0" applyNumberFormat="0" applyBorder="0" applyAlignment="0" applyProtection="0"/>
    <xf numFmtId="0" fontId="2" fillId="22"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15" fillId="5" borderId="0" applyNumberFormat="0" applyBorder="0" applyAlignment="0" applyProtection="0"/>
    <xf numFmtId="0" fontId="20" fillId="9" borderId="0" applyNumberFormat="0" applyBorder="0" applyAlignment="0" applyProtection="0"/>
    <xf numFmtId="167" fontId="2" fillId="0" borderId="0" applyFont="0" applyFill="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 fillId="19"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2" fillId="11"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17" fillId="0" borderId="3" applyNumberFormat="0" applyFill="0" applyAlignment="0" applyProtection="0"/>
    <xf numFmtId="0" fontId="2" fillId="10"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0" fontId="20" fillId="28" borderId="0" applyNumberFormat="0" applyBorder="0" applyAlignment="0" applyProtection="0"/>
    <xf numFmtId="0" fontId="7" fillId="0" borderId="6" applyNumberFormat="0" applyFill="0" applyAlignment="0" applyProtection="0"/>
    <xf numFmtId="164" fontId="2" fillId="0" borderId="0" applyFont="0" applyFill="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 fillId="19"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 fillId="30"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23"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8" borderId="0" applyNumberFormat="0" applyBorder="0" applyAlignment="0" applyProtection="0"/>
    <xf numFmtId="0" fontId="2" fillId="22"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 fillId="30" borderId="0" applyNumberFormat="0" applyBorder="0" applyAlignment="0" applyProtection="0"/>
    <xf numFmtId="164" fontId="2" fillId="0" borderId="0" applyFont="0" applyFill="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167" fontId="2" fillId="0" borderId="0" applyFont="0" applyFill="0" applyBorder="0" applyAlignment="0" applyProtection="0"/>
    <xf numFmtId="0" fontId="20" fillId="13"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0" fillId="28"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20" fillId="17"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 fillId="18" borderId="0" applyNumberFormat="0" applyBorder="0" applyAlignment="0" applyProtection="0"/>
    <xf numFmtId="167" fontId="2" fillId="0" borderId="0" applyFont="0" applyFill="0" applyBorder="0" applyAlignment="0" applyProtection="0"/>
    <xf numFmtId="0" fontId="2" fillId="23" borderId="0" applyNumberFormat="0" applyBorder="0" applyAlignment="0" applyProtection="0"/>
    <xf numFmtId="0" fontId="20" fillId="32" borderId="0" applyNumberFormat="0" applyBorder="0" applyAlignment="0" applyProtection="0"/>
    <xf numFmtId="0" fontId="16" fillId="6" borderId="1" applyNumberFormat="0" applyAlignment="0" applyProtection="0"/>
    <xf numFmtId="0" fontId="2" fillId="18" borderId="0" applyNumberFormat="0" applyBorder="0" applyAlignment="0" applyProtection="0"/>
    <xf numFmtId="0" fontId="7" fillId="0" borderId="6" applyNumberFormat="0" applyFill="0" applyAlignment="0" applyProtection="0"/>
    <xf numFmtId="0" fontId="13"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 fillId="31"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0" fillId="24"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7" fontId="2" fillId="0" borderId="0" applyFont="0" applyFill="0" applyBorder="0" applyAlignment="0" applyProtection="0"/>
    <xf numFmtId="0" fontId="2" fillId="19"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4" fillId="4"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2" fillId="23"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 fillId="18" borderId="0" applyNumberFormat="0" applyBorder="0" applyAlignment="0" applyProtection="0"/>
    <xf numFmtId="0" fontId="16" fillId="6" borderId="1" applyNumberFormat="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 fillId="8" borderId="5" applyNumberFormat="0" applyFont="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 fillId="1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8" fillId="7" borderId="4" applyNumberFormat="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166" fontId="2" fillId="0" borderId="0" applyFont="0" applyFill="0" applyBorder="0" applyAlignment="0" applyProtection="0"/>
    <xf numFmtId="0" fontId="15" fillId="5" borderId="0" applyNumberFormat="0" applyBorder="0" applyAlignment="0" applyProtection="0"/>
    <xf numFmtId="0" fontId="20" fillId="24"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2" fillId="1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22"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164" fontId="2" fillId="0" borderId="0" applyFon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18" fillId="7" borderId="4" applyNumberFormat="0" applyAlignment="0" applyProtection="0"/>
    <xf numFmtId="0" fontId="16" fillId="6" borderId="1" applyNumberFormat="0" applyAlignment="0" applyProtection="0"/>
    <xf numFmtId="0" fontId="2" fillId="27"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166" fontId="2" fillId="0" borderId="0" applyFont="0" applyFill="0" applyBorder="0" applyAlignment="0" applyProtection="0"/>
    <xf numFmtId="0" fontId="17" fillId="0" borderId="3" applyNumberFormat="0" applyFill="0" applyAlignment="0" applyProtection="0"/>
    <xf numFmtId="0" fontId="17" fillId="0" borderId="3" applyNumberFormat="0" applyFill="0" applyAlignment="0" applyProtection="0"/>
    <xf numFmtId="0" fontId="15" fillId="5"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20" fillId="21"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12" fillId="0" borderId="0" applyNumberFormat="0" applyFill="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13" fillId="3"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 fillId="15"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0" fillId="21"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28" borderId="0" applyNumberFormat="0" applyBorder="0" applyAlignment="0" applyProtection="0"/>
    <xf numFmtId="0" fontId="2" fillId="22"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2" fillId="18"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15" fillId="5"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9" borderId="0" applyNumberFormat="0" applyBorder="0" applyAlignment="0" applyProtection="0"/>
    <xf numFmtId="0" fontId="20" fillId="29"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18" fillId="7" borderId="4" applyNumberFormat="0" applyAlignment="0" applyProtection="0"/>
    <xf numFmtId="0" fontId="20" fillId="13"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16" fillId="6" borderId="1" applyNumberFormat="0" applyAlignment="0" applyProtection="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 fillId="27" borderId="0" applyNumberFormat="0" applyBorder="0" applyAlignment="0" applyProtection="0"/>
    <xf numFmtId="0" fontId="20" fillId="12" borderId="0" applyNumberFormat="0" applyBorder="0" applyAlignment="0" applyProtection="0"/>
    <xf numFmtId="0" fontId="2" fillId="15"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 fillId="23"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8"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3" fillId="3" borderId="0" applyNumberFormat="0" applyBorder="0" applyAlignment="0" applyProtection="0"/>
    <xf numFmtId="0" fontId="2" fillId="30" borderId="0" applyNumberFormat="0" applyBorder="0" applyAlignment="0" applyProtection="0"/>
    <xf numFmtId="0" fontId="20" fillId="9" borderId="0" applyNumberFormat="0" applyBorder="0" applyAlignment="0" applyProtection="0"/>
    <xf numFmtId="0" fontId="2" fillId="22"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18" fillId="7" borderId="4" applyNumberFormat="0" applyAlignment="0" applyProtection="0"/>
    <xf numFmtId="0" fontId="13" fillId="3"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0" fontId="16" fillId="6" borderId="1" applyNumberFormat="0" applyAlignment="0" applyProtection="0"/>
    <xf numFmtId="0" fontId="2" fillId="14"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2" fillId="15"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 fillId="31"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13"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19" fillId="0" borderId="0" applyNumberFormat="0" applyFill="0" applyBorder="0" applyAlignment="0" applyProtection="0"/>
    <xf numFmtId="0" fontId="2" fillId="27"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9"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20" fillId="16" borderId="0" applyNumberFormat="0" applyBorder="0" applyAlignment="0" applyProtection="0"/>
    <xf numFmtId="0" fontId="2" fillId="18" borderId="0" applyNumberFormat="0" applyBorder="0" applyAlignment="0" applyProtection="0"/>
    <xf numFmtId="0" fontId="19"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17" fillId="0" borderId="3" applyNumberFormat="0" applyFill="0" applyAlignment="0" applyProtection="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 fillId="26" borderId="0" applyNumberFormat="0" applyBorder="0" applyAlignment="0" applyProtection="0"/>
    <xf numFmtId="0" fontId="20" fillId="9" borderId="0" applyNumberFormat="0" applyBorder="0" applyAlignment="0" applyProtection="0"/>
    <xf numFmtId="0" fontId="15" fillId="5" borderId="0" applyNumberFormat="0" applyBorder="0" applyAlignment="0" applyProtection="0"/>
    <xf numFmtId="0" fontId="2" fillId="11"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9" fontId="2" fillId="0" borderId="0" applyFont="0" applyFill="0" applyBorder="0" applyAlignment="0" applyProtection="0"/>
    <xf numFmtId="0" fontId="20" fillId="32"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4" fontId="2" fillId="0" borderId="0" applyFont="0" applyFill="0" applyBorder="0" applyAlignment="0" applyProtection="0"/>
    <xf numFmtId="0" fontId="20" fillId="13" borderId="0" applyNumberFormat="0" applyBorder="0" applyAlignment="0" applyProtection="0"/>
    <xf numFmtId="0" fontId="2" fillId="2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 fillId="18"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 fillId="10"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 fillId="8" borderId="5" applyNumberFormat="0" applyFont="0" applyAlignment="0" applyProtection="0"/>
    <xf numFmtId="0" fontId="20" fillId="20" borderId="0" applyNumberFormat="0" applyBorder="0" applyAlignment="0" applyProtection="0"/>
    <xf numFmtId="0" fontId="20" fillId="9"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 fillId="31" borderId="0" applyNumberFormat="0" applyBorder="0" applyAlignment="0" applyProtection="0"/>
    <xf numFmtId="167" fontId="2" fillId="0" borderId="0" applyFont="0" applyFill="0" applyBorder="0" applyAlignment="0" applyProtection="0"/>
    <xf numFmtId="0" fontId="15" fillId="5" borderId="0" applyNumberFormat="0" applyBorder="0" applyAlignment="0" applyProtection="0"/>
    <xf numFmtId="0" fontId="20" fillId="21" borderId="0" applyNumberFormat="0" applyBorder="0" applyAlignment="0" applyProtection="0"/>
    <xf numFmtId="0" fontId="2" fillId="19" borderId="0" applyNumberFormat="0" applyBorder="0" applyAlignment="0" applyProtection="0"/>
    <xf numFmtId="0" fontId="12" fillId="0" borderId="0" applyNumberFormat="0" applyFill="0" applyBorder="0" applyAlignment="0" applyProtection="0"/>
    <xf numFmtId="0" fontId="16" fillId="6" borderId="1" applyNumberFormat="0" applyAlignment="0" applyProtection="0"/>
    <xf numFmtId="164" fontId="2" fillId="0" borderId="0" applyFont="0" applyFill="0" applyBorder="0" applyAlignment="0" applyProtection="0"/>
    <xf numFmtId="0" fontId="2" fillId="30"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1"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0" fillId="12"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 fillId="23"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20"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9"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18" fillId="7" borderId="4" applyNumberFormat="0" applyAlignment="0" applyProtection="0"/>
    <xf numFmtId="0" fontId="20" fillId="13"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2" fillId="14" borderId="0" applyNumberFormat="0" applyBorder="0" applyAlignment="0" applyProtection="0"/>
    <xf numFmtId="0" fontId="17" fillId="0" borderId="3" applyNumberFormat="0" applyFill="0" applyAlignment="0" applyProtection="0"/>
    <xf numFmtId="0" fontId="20" fillId="20"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2" fillId="27"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32"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20"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 fillId="30"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0" fillId="24" borderId="0" applyNumberFormat="0" applyBorder="0" applyAlignment="0" applyProtection="0"/>
    <xf numFmtId="0" fontId="2" fillId="8" borderId="5" applyNumberFormat="0" applyFont="0" applyAlignment="0" applyProtection="0"/>
    <xf numFmtId="0" fontId="20" fillId="28"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7" fillId="0" borderId="6" applyNumberFormat="0" applyFill="0" applyAlignment="0" applyProtection="0"/>
    <xf numFmtId="0" fontId="2" fillId="8" borderId="5" applyNumberFormat="0" applyFont="0" applyAlignment="0" applyProtection="0"/>
    <xf numFmtId="0" fontId="20" fillId="13" borderId="0" applyNumberFormat="0" applyBorder="0" applyAlignment="0" applyProtection="0"/>
    <xf numFmtId="0" fontId="20" fillId="28"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 fillId="8" borderId="5" applyNumberFormat="0" applyFont="0" applyAlignment="0" applyProtection="0"/>
    <xf numFmtId="0" fontId="13" fillId="3"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15" fillId="5" borderId="0" applyNumberFormat="0" applyBorder="0" applyAlignment="0" applyProtection="0"/>
    <xf numFmtId="0" fontId="20" fillId="25"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2" fillId="27" borderId="0" applyNumberFormat="0" applyBorder="0" applyAlignment="0" applyProtection="0"/>
    <xf numFmtId="0" fontId="16" fillId="6" borderId="1" applyNumberFormat="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2" fillId="22"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20" fillId="13"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 fillId="8" borderId="5" applyNumberFormat="0" applyFont="0" applyAlignment="0" applyProtection="0"/>
    <xf numFmtId="0" fontId="20" fillId="13" borderId="0" applyNumberFormat="0" applyBorder="0" applyAlignment="0" applyProtection="0"/>
    <xf numFmtId="0" fontId="2" fillId="26"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9" fillId="0" borderId="0" applyNumberFormat="0" applyFill="0" applyBorder="0" applyAlignment="0" applyProtection="0"/>
    <xf numFmtId="0" fontId="2" fillId="18" borderId="0" applyNumberFormat="0" applyBorder="0" applyAlignment="0" applyProtection="0"/>
    <xf numFmtId="0" fontId="17" fillId="0" borderId="3" applyNumberFormat="0" applyFill="0" applyAlignment="0" applyProtection="0"/>
    <xf numFmtId="0" fontId="20" fillId="13" borderId="0" applyNumberFormat="0" applyBorder="0" applyAlignment="0" applyProtection="0"/>
    <xf numFmtId="0" fontId="20" fillId="12"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 fillId="18"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0"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2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 fillId="15"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2" fillId="23" borderId="0" applyNumberFormat="0" applyBorder="0" applyAlignment="0" applyProtection="0"/>
    <xf numFmtId="0" fontId="20" fillId="20" borderId="0" applyNumberFormat="0" applyBorder="0" applyAlignment="0" applyProtection="0"/>
    <xf numFmtId="0" fontId="2" fillId="26" borderId="0" applyNumberFormat="0" applyBorder="0" applyAlignment="0" applyProtection="0"/>
    <xf numFmtId="0" fontId="20" fillId="9" borderId="0" applyNumberFormat="0" applyBorder="0" applyAlignment="0" applyProtection="0"/>
    <xf numFmtId="0" fontId="2" fillId="11"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 fillId="14"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2" fillId="2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19" fillId="0" borderId="0" applyNumberFormat="0" applyFill="0" applyBorder="0" applyAlignment="0" applyProtection="0"/>
    <xf numFmtId="164" fontId="2" fillId="0" borderId="0" applyFont="0" applyFill="0" applyBorder="0" applyAlignment="0" applyProtection="0"/>
    <xf numFmtId="0" fontId="18" fillId="7" borderId="4" applyNumberFormat="0" applyAlignment="0" applyProtection="0"/>
    <xf numFmtId="0" fontId="15" fillId="5"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8" fillId="7" borderId="4" applyNumberFormat="0" applyAlignment="0" applyProtection="0"/>
    <xf numFmtId="0" fontId="2" fillId="8" borderId="5" applyNumberFormat="0" applyFont="0" applyAlignment="0" applyProtection="0"/>
    <xf numFmtId="0" fontId="20" fillId="25" borderId="0" applyNumberFormat="0" applyBorder="0" applyAlignment="0" applyProtection="0"/>
    <xf numFmtId="0" fontId="2" fillId="23"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4" fillId="4" borderId="0" applyNumberFormat="0" applyBorder="0" applyAlignment="0" applyProtection="0"/>
    <xf numFmtId="0" fontId="2" fillId="26" borderId="0" applyNumberFormat="0" applyBorder="0" applyAlignment="0" applyProtection="0"/>
    <xf numFmtId="0" fontId="12" fillId="0" borderId="0" applyNumberFormat="0" applyFill="0" applyBorder="0" applyAlignment="0" applyProtection="0"/>
    <xf numFmtId="0" fontId="20" fillId="29" borderId="0" applyNumberFormat="0" applyBorder="0" applyAlignment="0" applyProtection="0"/>
    <xf numFmtId="0" fontId="16" fillId="6" borderId="1" applyNumberFormat="0" applyAlignment="0" applyProtection="0"/>
    <xf numFmtId="0" fontId="20" fillId="21" borderId="0" applyNumberFormat="0" applyBorder="0" applyAlignment="0" applyProtection="0"/>
    <xf numFmtId="167" fontId="2" fillId="0" borderId="0" applyFont="0" applyFill="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29"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20" fillId="2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 fillId="11"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 fillId="8" borderId="5" applyNumberFormat="0" applyFont="0" applyAlignment="0" applyProtection="0"/>
    <xf numFmtId="0" fontId="2" fillId="11"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166" fontId="2" fillId="0" borderId="0" applyFont="0" applyFill="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17" fillId="0" borderId="3" applyNumberFormat="0" applyFill="0" applyAlignment="0" applyProtection="0"/>
    <xf numFmtId="164" fontId="2" fillId="0" borderId="0" applyFont="0" applyFill="0" applyBorder="0" applyAlignment="0" applyProtection="0"/>
    <xf numFmtId="0" fontId="13" fillId="3"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13" fillId="3"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 fillId="18" borderId="0" applyNumberFormat="0" applyBorder="0" applyAlignment="0" applyProtection="0"/>
    <xf numFmtId="0" fontId="2" fillId="2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 fillId="18"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7" fillId="0" borderId="6" applyNumberFormat="0" applyFill="0" applyAlignment="0" applyProtection="0"/>
    <xf numFmtId="0" fontId="20" fillId="25"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7" fillId="0" borderId="3"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2" fillId="11"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 fillId="31"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2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9" fontId="2" fillId="0" borderId="0" applyFont="0" applyFill="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14" fillId="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6" fillId="6" borderId="1" applyNumberFormat="0" applyAlignment="0" applyProtection="0"/>
    <xf numFmtId="0" fontId="2" fillId="8" borderId="5" applyNumberFormat="0" applyFont="0" applyAlignment="0" applyProtection="0"/>
    <xf numFmtId="0" fontId="20" fillId="17"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 fillId="10"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2" fillId="23"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 fillId="18"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0" fontId="2" fillId="30" borderId="0" applyNumberFormat="0" applyBorder="0" applyAlignment="0" applyProtection="0"/>
    <xf numFmtId="0" fontId="18" fillId="7" borderId="4" applyNumberFormat="0" applyAlignment="0" applyProtection="0"/>
    <xf numFmtId="0" fontId="2" fillId="14"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16" fillId="6" borderId="1" applyNumberFormat="0" applyAlignment="0" applyProtection="0"/>
    <xf numFmtId="0" fontId="20" fillId="17" borderId="0" applyNumberFormat="0" applyBorder="0" applyAlignment="0" applyProtection="0"/>
    <xf numFmtId="0" fontId="20" fillId="9" borderId="0" applyNumberFormat="0" applyBorder="0" applyAlignment="0" applyProtection="0"/>
    <xf numFmtId="0" fontId="16" fillId="6" borderId="1" applyNumberFormat="0" applyAlignment="0" applyProtection="0"/>
    <xf numFmtId="0" fontId="18" fillId="7" borderId="4"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14" fillId="4" borderId="0" applyNumberFormat="0" applyBorder="0" applyAlignment="0" applyProtection="0"/>
    <xf numFmtId="9" fontId="2" fillId="0" borderId="0" applyFont="0" applyFill="0" applyBorder="0" applyAlignment="0" applyProtection="0"/>
    <xf numFmtId="0" fontId="15" fillId="5" borderId="0" applyNumberFormat="0" applyBorder="0" applyAlignment="0" applyProtection="0"/>
    <xf numFmtId="0" fontId="16" fillId="6" borderId="1" applyNumberFormat="0" applyAlignment="0" applyProtection="0"/>
    <xf numFmtId="0" fontId="2" fillId="15" borderId="0" applyNumberFormat="0" applyBorder="0" applyAlignment="0" applyProtection="0"/>
    <xf numFmtId="0" fontId="20" fillId="16"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10" borderId="0" applyNumberFormat="0" applyBorder="0" applyAlignment="0" applyProtection="0"/>
    <xf numFmtId="0" fontId="20"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 fillId="14"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 fillId="23" borderId="0" applyNumberFormat="0" applyBorder="0" applyAlignment="0" applyProtection="0"/>
    <xf numFmtId="0" fontId="20" fillId="29"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25" borderId="0" applyNumberFormat="0" applyBorder="0" applyAlignment="0" applyProtection="0"/>
    <xf numFmtId="9" fontId="2" fillId="0" borderId="0" applyFont="0" applyFill="0" applyBorder="0" applyAlignment="0" applyProtection="0"/>
    <xf numFmtId="0" fontId="20" fillId="20" borderId="0" applyNumberFormat="0" applyBorder="0" applyAlignment="0" applyProtection="0"/>
    <xf numFmtId="0" fontId="2" fillId="19"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 fillId="30"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 fillId="23" borderId="0" applyNumberFormat="0" applyBorder="0" applyAlignment="0" applyProtection="0"/>
    <xf numFmtId="0" fontId="20" fillId="2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25" borderId="0" applyNumberFormat="0" applyBorder="0" applyAlignment="0" applyProtection="0"/>
    <xf numFmtId="0" fontId="2" fillId="8" borderId="5" applyNumberFormat="0" applyFont="0" applyAlignment="0" applyProtection="0"/>
    <xf numFmtId="0" fontId="20" fillId="32"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0" fontId="12" fillId="0" borderId="0" applyNumberFormat="0" applyFill="0" applyBorder="0" applyAlignment="0" applyProtection="0"/>
    <xf numFmtId="0" fontId="2" fillId="14" borderId="0" applyNumberFormat="0" applyBorder="0" applyAlignment="0" applyProtection="0"/>
    <xf numFmtId="0" fontId="2" fillId="11"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16" fillId="6" borderId="1" applyNumberFormat="0" applyAlignment="0" applyProtection="0"/>
    <xf numFmtId="0" fontId="20" fillId="17"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 fillId="18"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7" fillId="0" borderId="6" applyNumberFormat="0" applyFill="0" applyAlignment="0" applyProtection="0"/>
    <xf numFmtId="0" fontId="20" fillId="21"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2" fillId="30" borderId="0" applyNumberFormat="0" applyBorder="0" applyAlignment="0" applyProtection="0"/>
    <xf numFmtId="0" fontId="20" fillId="12"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166" fontId="2" fillId="0" borderId="0" applyFont="0" applyFill="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7" fillId="0" borderId="6" applyNumberFormat="0" applyFill="0" applyAlignment="0" applyProtection="0"/>
    <xf numFmtId="0" fontId="20" fillId="29" borderId="0" applyNumberFormat="0" applyBorder="0" applyAlignment="0" applyProtection="0"/>
    <xf numFmtId="0" fontId="20" fillId="28" borderId="0" applyNumberFormat="0" applyBorder="0" applyAlignment="0" applyProtection="0"/>
    <xf numFmtId="0" fontId="19" fillId="0" borderId="0" applyNumberFormat="0" applyFill="0" applyBorder="0" applyAlignment="0" applyProtection="0"/>
    <xf numFmtId="0" fontId="16" fillId="6" borderId="1" applyNumberFormat="0" applyAlignment="0" applyProtection="0"/>
    <xf numFmtId="0" fontId="16" fillId="6" borderId="1" applyNumberFormat="0" applyAlignment="0" applyProtection="0"/>
    <xf numFmtId="0" fontId="13" fillId="3"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13" fillId="3"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20" fillId="32" borderId="0" applyNumberFormat="0" applyBorder="0" applyAlignment="0" applyProtection="0"/>
    <xf numFmtId="0" fontId="2" fillId="26" borderId="0" applyNumberFormat="0" applyBorder="0" applyAlignment="0" applyProtection="0"/>
    <xf numFmtId="0" fontId="20" fillId="9" borderId="0" applyNumberFormat="0" applyBorder="0" applyAlignment="0" applyProtection="0"/>
    <xf numFmtId="0" fontId="2" fillId="8" borderId="5" applyNumberFormat="0" applyFont="0" applyAlignment="0" applyProtection="0"/>
    <xf numFmtId="0" fontId="2" fillId="10" borderId="0" applyNumberFormat="0" applyBorder="0" applyAlignment="0" applyProtection="0"/>
    <xf numFmtId="0" fontId="20" fillId="9"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20" fillId="17"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20" fillId="28" borderId="0" applyNumberFormat="0" applyBorder="0" applyAlignment="0" applyProtection="0"/>
    <xf numFmtId="0" fontId="20" fillId="29" borderId="0" applyNumberFormat="0" applyBorder="0" applyAlignment="0" applyProtection="0"/>
    <xf numFmtId="0" fontId="18" fillId="7" borderId="4" applyNumberFormat="0" applyAlignment="0" applyProtection="0"/>
    <xf numFmtId="0" fontId="20" fillId="32" borderId="0" applyNumberFormat="0" applyBorder="0" applyAlignment="0" applyProtection="0"/>
    <xf numFmtId="0" fontId="20"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20" fillId="25"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 fillId="26"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2" fillId="27"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 fillId="3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10"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 fillId="10"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1"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 fillId="8" borderId="5" applyNumberFormat="0" applyFont="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0"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28"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20" fillId="29"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20" fillId="32" borderId="0" applyNumberFormat="0" applyBorder="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166" fontId="2" fillId="0" borderId="0" applyFon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1"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2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0" fontId="20" fillId="16"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20" fillId="28" borderId="0" applyNumberFormat="0" applyBorder="0" applyAlignment="0" applyProtection="0"/>
    <xf numFmtId="0" fontId="2" fillId="26"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29"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15" fillId="5" borderId="0" applyNumberFormat="0" applyBorder="0" applyAlignment="0" applyProtection="0"/>
    <xf numFmtId="0" fontId="2" fillId="15"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 fillId="10" borderId="0" applyNumberFormat="0" applyBorder="0" applyAlignment="0" applyProtection="0"/>
    <xf numFmtId="0" fontId="20" fillId="32"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17" fillId="0" borderId="3" applyNumberFormat="0" applyFill="0" applyAlignment="0" applyProtection="0"/>
    <xf numFmtId="0" fontId="18" fillId="7" borderId="4" applyNumberFormat="0" applyAlignment="0" applyProtection="0"/>
    <xf numFmtId="0" fontId="20" fillId="24"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0" fillId="20" borderId="0" applyNumberFormat="0" applyBorder="0" applyAlignment="0" applyProtection="0"/>
    <xf numFmtId="0" fontId="20" fillId="12"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164" fontId="2" fillId="0" borderId="0" applyFont="0" applyFill="0" applyBorder="0" applyAlignment="0" applyProtection="0"/>
    <xf numFmtId="0" fontId="2" fillId="26" borderId="0" applyNumberFormat="0" applyBorder="0" applyAlignment="0" applyProtection="0"/>
    <xf numFmtId="0" fontId="2" fillId="22"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12" fillId="0" borderId="0" applyNumberFormat="0" applyFill="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7" fillId="0" borderId="3" applyNumberFormat="0" applyFill="0" applyAlignment="0" applyProtection="0"/>
    <xf numFmtId="0" fontId="20" fillId="29"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29" borderId="0" applyNumberFormat="0" applyBorder="0" applyAlignment="0" applyProtection="0"/>
    <xf numFmtId="0" fontId="20" fillId="24" borderId="0" applyNumberFormat="0" applyBorder="0" applyAlignment="0" applyProtection="0"/>
    <xf numFmtId="0" fontId="2" fillId="11"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0" fontId="2" fillId="1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13" borderId="0" applyNumberFormat="0" applyBorder="0" applyAlignment="0" applyProtection="0"/>
    <xf numFmtId="0" fontId="2" fillId="10" borderId="0" applyNumberFormat="0" applyBorder="0" applyAlignment="0" applyProtection="0"/>
    <xf numFmtId="0" fontId="12" fillId="0" borderId="0" applyNumberFormat="0" applyFill="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 fillId="30"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8" fillId="7" borderId="4" applyNumberFormat="0" applyAlignment="0" applyProtection="0"/>
    <xf numFmtId="0" fontId="17" fillId="0" borderId="3" applyNumberFormat="0" applyFill="0" applyAlignment="0" applyProtection="0"/>
    <xf numFmtId="0" fontId="2" fillId="15" borderId="0" applyNumberFormat="0" applyBorder="0" applyAlignment="0" applyProtection="0"/>
    <xf numFmtId="0" fontId="18" fillId="7" borderId="4" applyNumberFormat="0" applyAlignment="0" applyProtection="0"/>
    <xf numFmtId="0" fontId="2" fillId="26" borderId="0" applyNumberFormat="0" applyBorder="0" applyAlignment="0" applyProtection="0"/>
    <xf numFmtId="0" fontId="20" fillId="20" borderId="0" applyNumberFormat="0" applyBorder="0" applyAlignment="0" applyProtection="0"/>
    <xf numFmtId="0" fontId="2" fillId="30" borderId="0" applyNumberFormat="0" applyBorder="0" applyAlignment="0" applyProtection="0"/>
    <xf numFmtId="0" fontId="20" fillId="17"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2" fillId="31"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 fillId="23" borderId="0" applyNumberFormat="0" applyBorder="0" applyAlignment="0" applyProtection="0"/>
    <xf numFmtId="0" fontId="14" fillId="4"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0" fontId="20" fillId="12" borderId="0" applyNumberFormat="0" applyBorder="0" applyAlignment="0" applyProtection="0"/>
    <xf numFmtId="0" fontId="2" fillId="30"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5" fillId="5" borderId="0" applyNumberFormat="0" applyBorder="0" applyAlignment="0" applyProtection="0"/>
    <xf numFmtId="0" fontId="20" fillId="17"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11"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20" fillId="24"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0"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 fillId="14"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 fillId="31" borderId="0" applyNumberFormat="0" applyBorder="0" applyAlignment="0" applyProtection="0"/>
    <xf numFmtId="0" fontId="20" fillId="12" borderId="0" applyNumberFormat="0" applyBorder="0" applyAlignment="0" applyProtection="0"/>
    <xf numFmtId="0" fontId="2" fillId="31" borderId="0" applyNumberFormat="0" applyBorder="0" applyAlignment="0" applyProtection="0"/>
    <xf numFmtId="0" fontId="20" fillId="21" borderId="0" applyNumberFormat="0" applyBorder="0" applyAlignment="0" applyProtection="0"/>
    <xf numFmtId="0" fontId="2" fillId="8" borderId="5" applyNumberFormat="0" applyFont="0" applyAlignment="0" applyProtection="0"/>
    <xf numFmtId="0" fontId="17" fillId="0" borderId="3" applyNumberFormat="0" applyFill="0" applyAlignment="0" applyProtection="0"/>
    <xf numFmtId="0" fontId="12" fillId="0" borderId="0" applyNumberFormat="0" applyFill="0" applyBorder="0" applyAlignment="0" applyProtection="0"/>
    <xf numFmtId="0" fontId="2" fillId="19" borderId="0" applyNumberFormat="0" applyBorder="0" applyAlignment="0" applyProtection="0"/>
    <xf numFmtId="0" fontId="17" fillId="0" borderId="3" applyNumberFormat="0" applyFill="0" applyAlignment="0" applyProtection="0"/>
    <xf numFmtId="0" fontId="20"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4" fillId="4" borderId="0" applyNumberFormat="0" applyBorder="0" applyAlignment="0" applyProtection="0"/>
    <xf numFmtId="0" fontId="16" fillId="6" borderId="1" applyNumberFormat="0" applyAlignment="0" applyProtection="0"/>
    <xf numFmtId="0" fontId="2" fillId="18" borderId="0" applyNumberFormat="0" applyBorder="0" applyAlignment="0" applyProtection="0"/>
    <xf numFmtId="0" fontId="20" fillId="20"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7" fillId="0" borderId="6" applyNumberFormat="0" applyFill="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32"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2" fillId="31" borderId="0" applyNumberFormat="0" applyBorder="0" applyAlignment="0" applyProtection="0"/>
    <xf numFmtId="0" fontId="7" fillId="0" borderId="6" applyNumberFormat="0" applyFill="0" applyAlignment="0" applyProtection="0"/>
    <xf numFmtId="166" fontId="2" fillId="0" borderId="0" applyFont="0" applyFill="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2" fillId="31"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 fillId="11"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 fillId="19"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2" fillId="19"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3"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20" fillId="12" borderId="0" applyNumberFormat="0" applyBorder="0" applyAlignment="0" applyProtection="0"/>
    <xf numFmtId="0" fontId="2" fillId="27" borderId="0" applyNumberFormat="0" applyBorder="0" applyAlignment="0" applyProtection="0"/>
    <xf numFmtId="0" fontId="20" fillId="9" borderId="0" applyNumberFormat="0" applyBorder="0" applyAlignment="0" applyProtection="0"/>
    <xf numFmtId="0" fontId="17" fillId="0" borderId="3" applyNumberFormat="0" applyFill="0" applyAlignment="0" applyProtection="0"/>
    <xf numFmtId="0" fontId="20" fillId="25" borderId="0" applyNumberFormat="0" applyBorder="0" applyAlignment="0" applyProtection="0"/>
    <xf numFmtId="0" fontId="20" fillId="29" borderId="0" applyNumberFormat="0" applyBorder="0" applyAlignment="0" applyProtection="0"/>
    <xf numFmtId="0" fontId="15" fillId="5" borderId="0" applyNumberFormat="0" applyBorder="0" applyAlignment="0" applyProtection="0"/>
    <xf numFmtId="0" fontId="2" fillId="31"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20" fillId="13"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0" fillId="16" borderId="0" applyNumberFormat="0" applyBorder="0" applyAlignment="0" applyProtection="0"/>
    <xf numFmtId="0" fontId="2" fillId="14" borderId="0" applyNumberFormat="0" applyBorder="0" applyAlignment="0" applyProtection="0"/>
    <xf numFmtId="0" fontId="14" fillId="4"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 fillId="30"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 fillId="10"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15" fillId="5"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167" fontId="2" fillId="0" borderId="0" applyFont="0" applyFill="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4" fillId="4" borderId="0" applyNumberFormat="0" applyBorder="0" applyAlignment="0" applyProtection="0"/>
    <xf numFmtId="0" fontId="18" fillId="7" borderId="4" applyNumberFormat="0" applyAlignment="0" applyProtection="0"/>
    <xf numFmtId="167" fontId="2" fillId="0" borderId="0" applyFont="0" applyFill="0" applyBorder="0" applyAlignment="0" applyProtection="0"/>
    <xf numFmtId="0" fontId="20" fillId="9"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2" fillId="10"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 fillId="1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4" borderId="0" applyNumberFormat="0" applyBorder="0" applyAlignment="0" applyProtection="0"/>
    <xf numFmtId="0" fontId="18" fillId="7" borderId="4" applyNumberFormat="0" applyAlignment="0" applyProtection="0"/>
    <xf numFmtId="0" fontId="20" fillId="32" borderId="0" applyNumberFormat="0" applyBorder="0" applyAlignment="0" applyProtection="0"/>
    <xf numFmtId="0" fontId="16" fillId="6" borderId="1" applyNumberFormat="0" applyAlignment="0" applyProtection="0"/>
    <xf numFmtId="0" fontId="20" fillId="21" borderId="0" applyNumberFormat="0" applyBorder="0" applyAlignment="0" applyProtection="0"/>
    <xf numFmtId="0" fontId="13" fillId="3"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0" borderId="0" applyNumberFormat="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4" borderId="0" applyNumberFormat="0" applyBorder="0" applyAlignment="0" applyProtection="0"/>
    <xf numFmtId="0" fontId="19" fillId="0" borderId="0" applyNumberFormat="0" applyFill="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2" fillId="18"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9" fontId="2" fillId="0" borderId="0" applyFon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5" fillId="5"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3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 fillId="26" borderId="0" applyNumberFormat="0" applyBorder="0" applyAlignment="0" applyProtection="0"/>
    <xf numFmtId="0" fontId="13" fillId="3"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 fillId="1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6"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 fillId="3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167" fontId="2" fillId="0" borderId="0" applyFon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3"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 fillId="1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4" fillId="4" borderId="0" applyNumberFormat="0" applyBorder="0" applyAlignment="0" applyProtection="0"/>
    <xf numFmtId="0" fontId="2" fillId="2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 fillId="2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5" fillId="5" borderId="0" applyNumberFormat="0" applyBorder="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 fillId="31" borderId="0" applyNumberFormat="0" applyBorder="0" applyAlignment="0" applyProtection="0"/>
    <xf numFmtId="0" fontId="16" fillId="6" borderId="1" applyNumberFormat="0" applyAlignment="0" applyProtection="0"/>
    <xf numFmtId="0" fontId="2" fillId="23"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3"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166" fontId="2" fillId="0" borderId="0" applyFont="0" applyFill="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166" fontId="2" fillId="0" borderId="0" applyFon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8" borderId="0" applyNumberFormat="0" applyBorder="0" applyAlignment="0" applyProtection="0"/>
    <xf numFmtId="166"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 fillId="1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0"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 fillId="2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7"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6"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2" fillId="30"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9"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2" fillId="23" borderId="0" applyNumberFormat="0" applyBorder="0" applyAlignment="0" applyProtection="0"/>
    <xf numFmtId="0" fontId="20" fillId="24" borderId="0" applyNumberFormat="0" applyBorder="0" applyAlignment="0" applyProtection="0"/>
    <xf numFmtId="0" fontId="2" fillId="30"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20" fillId="28" borderId="0" applyNumberFormat="0" applyBorder="0" applyAlignment="0" applyProtection="0"/>
    <xf numFmtId="0" fontId="20" fillId="29" borderId="0" applyNumberFormat="0" applyBorder="0" applyAlignment="0" applyProtection="0"/>
    <xf numFmtId="0" fontId="16" fillId="6" borderId="1" applyNumberFormat="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19" fillId="0" borderId="0" applyNumberFormat="0" applyFill="0" applyBorder="0" applyAlignment="0" applyProtection="0"/>
    <xf numFmtId="166" fontId="2" fillId="0" borderId="0" applyFont="0" applyFill="0" applyBorder="0" applyAlignment="0" applyProtection="0"/>
    <xf numFmtId="0" fontId="15" fillId="5"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6" borderId="0" applyNumberFormat="0" applyBorder="0" applyAlignment="0" applyProtection="0"/>
    <xf numFmtId="0" fontId="18" fillId="7" borderId="4" applyNumberFormat="0" applyAlignment="0" applyProtection="0"/>
    <xf numFmtId="0" fontId="20" fillId="25" borderId="0" applyNumberFormat="0" applyBorder="0" applyAlignment="0" applyProtection="0"/>
    <xf numFmtId="0" fontId="7" fillId="0" borderId="6" applyNumberFormat="0" applyFill="0" applyAlignment="0" applyProtection="0"/>
    <xf numFmtId="0" fontId="16" fillId="6" borderId="1" applyNumberFormat="0" applyAlignment="0" applyProtection="0"/>
    <xf numFmtId="0" fontId="12" fillId="0" borderId="0" applyNumberFormat="0" applyFill="0" applyBorder="0" applyAlignment="0" applyProtection="0"/>
    <xf numFmtId="0" fontId="2" fillId="18" borderId="0" applyNumberFormat="0" applyBorder="0" applyAlignment="0" applyProtection="0"/>
    <xf numFmtId="164" fontId="2" fillId="0" borderId="0" applyFont="0" applyFill="0" applyBorder="0" applyAlignment="0" applyProtection="0"/>
    <xf numFmtId="0" fontId="20" fillId="28" borderId="0" applyNumberFormat="0" applyBorder="0" applyAlignment="0" applyProtection="0"/>
    <xf numFmtId="0" fontId="2" fillId="30"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2" fillId="18"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 fillId="22" borderId="0" applyNumberFormat="0" applyBorder="0" applyAlignment="0" applyProtection="0"/>
    <xf numFmtId="0" fontId="20" fillId="17" borderId="0" applyNumberFormat="0" applyBorder="0" applyAlignment="0" applyProtection="0"/>
    <xf numFmtId="0" fontId="17" fillId="0" borderId="3" applyNumberFormat="0" applyFill="0" applyAlignment="0" applyProtection="0"/>
    <xf numFmtId="0" fontId="2" fillId="18"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0" fillId="29" borderId="0" applyNumberFormat="0" applyBorder="0" applyAlignment="0" applyProtection="0"/>
    <xf numFmtId="0" fontId="13" fillId="3"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167" fontId="2" fillId="0" borderId="0" applyFont="0" applyFill="0" applyBorder="0" applyAlignment="0" applyProtection="0"/>
    <xf numFmtId="0" fontId="18" fillId="7" borderId="4" applyNumberFormat="0" applyAlignment="0" applyProtection="0"/>
    <xf numFmtId="0" fontId="15" fillId="5"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32"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 fillId="27" borderId="0" applyNumberFormat="0" applyBorder="0" applyAlignment="0" applyProtection="0"/>
    <xf numFmtId="0" fontId="20" fillId="12"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 fillId="23"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2" fillId="30"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3" fillId="3" borderId="0" applyNumberFormat="0" applyBorder="0" applyAlignment="0" applyProtection="0"/>
    <xf numFmtId="0" fontId="2" fillId="30" borderId="0" applyNumberFormat="0" applyBorder="0" applyAlignment="0" applyProtection="0"/>
    <xf numFmtId="0" fontId="20" fillId="9" borderId="0" applyNumberFormat="0" applyBorder="0" applyAlignment="0" applyProtection="0"/>
    <xf numFmtId="0" fontId="2" fillId="19" borderId="0" applyNumberFormat="0" applyBorder="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15" fillId="5"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15" fillId="5"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 fillId="30"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 fillId="31"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13"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 fillId="23" borderId="0" applyNumberFormat="0" applyBorder="0" applyAlignment="0" applyProtection="0"/>
    <xf numFmtId="0" fontId="20" fillId="28"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19" fillId="0" borderId="0" applyNumberFormat="0" applyFill="0" applyBorder="0" applyAlignment="0" applyProtection="0"/>
    <xf numFmtId="0" fontId="2" fillId="27" borderId="0" applyNumberFormat="0" applyBorder="0" applyAlignment="0" applyProtection="0"/>
    <xf numFmtId="0" fontId="17" fillId="0" borderId="3" applyNumberFormat="0" applyFill="0" applyAlignment="0" applyProtection="0"/>
    <xf numFmtId="0" fontId="20" fillId="29"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20" fillId="16" borderId="0" applyNumberFormat="0" applyBorder="0" applyAlignment="0" applyProtection="0"/>
    <xf numFmtId="0" fontId="2" fillId="18" borderId="0" applyNumberFormat="0" applyBorder="0" applyAlignment="0" applyProtection="0"/>
    <xf numFmtId="0" fontId="19" fillId="0" borderId="0" applyNumberFormat="0" applyFill="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 fillId="26"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2" fillId="30" borderId="0" applyNumberFormat="0" applyBorder="0" applyAlignment="0" applyProtection="0"/>
    <xf numFmtId="0" fontId="12" fillId="0" borderId="0" applyNumberFormat="0" applyFill="0" applyBorder="0" applyAlignment="0" applyProtection="0"/>
    <xf numFmtId="0" fontId="20" fillId="12"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164" fontId="2" fillId="0" borderId="0" applyFont="0" applyFill="0" applyBorder="0" applyAlignment="0" applyProtection="0"/>
    <xf numFmtId="0" fontId="20" fillId="13"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20" fillId="17"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9" borderId="0" applyNumberFormat="0" applyBorder="0" applyAlignment="0" applyProtection="0"/>
    <xf numFmtId="0" fontId="2" fillId="18"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20" fillId="20" borderId="0" applyNumberFormat="0" applyBorder="0" applyAlignment="0" applyProtection="0"/>
    <xf numFmtId="0" fontId="20" fillId="12" borderId="0" applyNumberFormat="0" applyBorder="0" applyAlignment="0" applyProtection="0"/>
    <xf numFmtId="0" fontId="2" fillId="10"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 fillId="8" borderId="5" applyNumberFormat="0" applyFont="0" applyAlignment="0" applyProtection="0"/>
    <xf numFmtId="0" fontId="2" fillId="18" borderId="0" applyNumberFormat="0" applyBorder="0" applyAlignment="0" applyProtection="0"/>
    <xf numFmtId="0" fontId="12" fillId="0" borderId="0" applyNumberFormat="0" applyFill="0" applyBorder="0" applyAlignment="0" applyProtection="0"/>
    <xf numFmtId="0" fontId="15" fillId="5"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 fillId="11"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2" fillId="31" borderId="0" applyNumberFormat="0" applyBorder="0" applyAlignment="0" applyProtection="0"/>
    <xf numFmtId="0" fontId="2" fillId="22" borderId="0" applyNumberFormat="0" applyBorder="0" applyAlignment="0" applyProtection="0"/>
    <xf numFmtId="0" fontId="19" fillId="0" borderId="0" applyNumberFormat="0" applyFill="0" applyBorder="0" applyAlignment="0" applyProtection="0"/>
    <xf numFmtId="167" fontId="2" fillId="0" borderId="0" applyFont="0" applyFill="0" applyBorder="0" applyAlignment="0" applyProtection="0"/>
    <xf numFmtId="0" fontId="15" fillId="5" borderId="0" applyNumberFormat="0" applyBorder="0" applyAlignment="0" applyProtection="0"/>
    <xf numFmtId="0" fontId="2" fillId="19" borderId="0" applyNumberFormat="0" applyBorder="0" applyAlignment="0" applyProtection="0"/>
    <xf numFmtId="0" fontId="12" fillId="0" borderId="0" applyNumberFormat="0" applyFill="0" applyBorder="0" applyAlignment="0" applyProtection="0"/>
    <xf numFmtId="0" fontId="16" fillId="6" borderId="1" applyNumberFormat="0" applyAlignment="0" applyProtection="0"/>
    <xf numFmtId="0" fontId="16" fillId="6" borderId="1" applyNumberFormat="0" applyAlignment="0" applyProtection="0"/>
    <xf numFmtId="0" fontId="2" fillId="30"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1"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0" fillId="12"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7" fillId="0" borderId="6" applyNumberFormat="0" applyFill="0" applyAlignment="0" applyProtection="0"/>
    <xf numFmtId="0" fontId="19" fillId="0" borderId="0" applyNumberFormat="0" applyFill="0" applyBorder="0" applyAlignment="0" applyProtection="0"/>
    <xf numFmtId="0" fontId="20"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18" fillId="7" borderId="4" applyNumberFormat="0" applyAlignment="0" applyProtection="0"/>
    <xf numFmtId="0" fontId="16" fillId="6" borderId="1" applyNumberFormat="0" applyAlignment="0" applyProtection="0"/>
    <xf numFmtId="0" fontId="18" fillId="7" borderId="4"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166" fontId="2" fillId="0" borderId="0" applyFont="0" applyFill="0" applyBorder="0" applyAlignment="0" applyProtection="0"/>
    <xf numFmtId="0" fontId="20" fillId="16" borderId="0" applyNumberFormat="0" applyBorder="0" applyAlignment="0" applyProtection="0"/>
    <xf numFmtId="0" fontId="15" fillId="5" borderId="0" applyNumberFormat="0" applyBorder="0" applyAlignment="0" applyProtection="0"/>
    <xf numFmtId="0" fontId="2" fillId="27"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0" fillId="12" borderId="0" applyNumberFormat="0" applyBorder="0" applyAlignment="0" applyProtection="0"/>
    <xf numFmtId="0" fontId="2" fillId="18"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 fillId="18"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7" borderId="4" applyNumberFormat="0" applyAlignment="0" applyProtection="0"/>
    <xf numFmtId="0" fontId="18" fillId="7" borderId="4" applyNumberFormat="0" applyAlignment="0" applyProtection="0"/>
    <xf numFmtId="0" fontId="20" fillId="28"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 fillId="14"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 fillId="8" borderId="5" applyNumberFormat="0" applyFont="0" applyAlignment="0" applyProtection="0"/>
    <xf numFmtId="0" fontId="13" fillId="3" borderId="0" applyNumberFormat="0" applyBorder="0" applyAlignment="0" applyProtection="0"/>
    <xf numFmtId="0" fontId="2" fillId="19"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20" fillId="32" borderId="0" applyNumberFormat="0" applyBorder="0" applyAlignment="0" applyProtection="0"/>
    <xf numFmtId="0" fontId="2" fillId="23"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 fillId="15"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7" fillId="0" borderId="6"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0" fillId="20" borderId="0" applyNumberFormat="0" applyBorder="0" applyAlignment="0" applyProtection="0"/>
    <xf numFmtId="0" fontId="2" fillId="23"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16" fillId="6" borderId="1"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0" fillId="9" borderId="0" applyNumberFormat="0" applyBorder="0" applyAlignment="0" applyProtection="0"/>
    <xf numFmtId="0" fontId="2" fillId="11"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32"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2" fillId="22"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 fillId="22" borderId="0" applyNumberFormat="0" applyBorder="0" applyAlignment="0" applyProtection="0"/>
    <xf numFmtId="0" fontId="18" fillId="7" borderId="4" applyNumberFormat="0" applyAlignment="0" applyProtection="0"/>
    <xf numFmtId="0" fontId="15" fillId="5" borderId="0" applyNumberFormat="0" applyBorder="0" applyAlignment="0" applyProtection="0"/>
    <xf numFmtId="0" fontId="16" fillId="6" borderId="1" applyNumberFormat="0" applyAlignment="0" applyProtection="0"/>
    <xf numFmtId="0" fontId="20" fillId="17" borderId="0" applyNumberFormat="0" applyBorder="0" applyAlignment="0" applyProtection="0"/>
    <xf numFmtId="166" fontId="2" fillId="0" borderId="0" applyFont="0" applyFill="0" applyBorder="0" applyAlignment="0" applyProtection="0"/>
    <xf numFmtId="0" fontId="18" fillId="7" borderId="4" applyNumberFormat="0" applyAlignment="0" applyProtection="0"/>
    <xf numFmtId="0" fontId="20" fillId="25"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4" fillId="4" borderId="0" applyNumberFormat="0" applyBorder="0" applyAlignment="0" applyProtection="0"/>
    <xf numFmtId="0" fontId="2" fillId="26" borderId="0" applyNumberFormat="0" applyBorder="0" applyAlignment="0" applyProtection="0"/>
    <xf numFmtId="0" fontId="16" fillId="6" borderId="1" applyNumberFormat="0" applyAlignment="0" applyProtection="0"/>
    <xf numFmtId="0" fontId="20" fillId="21" borderId="0" applyNumberFormat="0" applyBorder="0" applyAlignment="0" applyProtection="0"/>
    <xf numFmtId="167" fontId="2" fillId="0" borderId="0" applyFont="0" applyFill="0" applyBorder="0" applyAlignment="0" applyProtection="0"/>
    <xf numFmtId="0" fontId="20" fillId="9"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 fillId="27" borderId="0" applyNumberFormat="0" applyBorder="0" applyAlignment="0" applyProtection="0"/>
    <xf numFmtId="0" fontId="2" fillId="23"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 fillId="11" borderId="0" applyNumberFormat="0" applyBorder="0" applyAlignment="0" applyProtection="0"/>
    <xf numFmtId="0" fontId="20" fillId="16"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 fillId="8" borderId="5" applyNumberFormat="0" applyFont="0" applyAlignment="0" applyProtection="0"/>
    <xf numFmtId="0" fontId="15" fillId="5" borderId="0" applyNumberFormat="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164" fontId="2" fillId="0" borderId="0" applyFont="0" applyFill="0" applyBorder="0" applyAlignment="0" applyProtection="0"/>
    <xf numFmtId="0" fontId="13" fillId="3"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 fillId="18" borderId="0" applyNumberFormat="0" applyBorder="0" applyAlignment="0" applyProtection="0"/>
    <xf numFmtId="0" fontId="2" fillId="14" borderId="0" applyNumberFormat="0" applyBorder="0" applyAlignment="0" applyProtection="0"/>
    <xf numFmtId="0" fontId="14" fillId="4"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7" fillId="0" borderId="6" applyNumberFormat="0" applyFill="0" applyAlignment="0" applyProtection="0"/>
    <xf numFmtId="0" fontId="20" fillId="25"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2" fillId="8" borderId="5" applyNumberFormat="0" applyFont="0" applyAlignment="0" applyProtection="0"/>
    <xf numFmtId="0" fontId="2" fillId="26" borderId="0" applyNumberFormat="0" applyBorder="0" applyAlignment="0" applyProtection="0"/>
    <xf numFmtId="0" fontId="14" fillId="4" borderId="0" applyNumberFormat="0" applyBorder="0" applyAlignment="0" applyProtection="0"/>
    <xf numFmtId="0" fontId="20" fillId="25"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 fillId="31"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16" fillId="6" borderId="1" applyNumberFormat="0" applyAlignment="0" applyProtection="0"/>
    <xf numFmtId="0" fontId="16" fillId="6" borderId="1" applyNumberFormat="0" applyAlignment="0" applyProtection="0"/>
    <xf numFmtId="0" fontId="2" fillId="14"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9" fontId="2" fillId="0" borderId="0" applyFont="0" applyFill="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 fillId="27"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 fillId="30"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 fillId="10"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7" fillId="0" borderId="3" applyNumberFormat="0" applyFill="0" applyAlignment="0" applyProtection="0"/>
    <xf numFmtId="0" fontId="2" fillId="23" borderId="0" applyNumberFormat="0" applyBorder="0" applyAlignment="0" applyProtection="0"/>
    <xf numFmtId="0" fontId="18" fillId="7" borderId="4" applyNumberFormat="0" applyAlignment="0" applyProtection="0"/>
    <xf numFmtId="0" fontId="2" fillId="14" borderId="0" applyNumberFormat="0" applyBorder="0" applyAlignment="0" applyProtection="0"/>
    <xf numFmtId="0" fontId="13" fillId="3"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 fillId="18" borderId="0" applyNumberFormat="0" applyBorder="0" applyAlignment="0" applyProtection="0"/>
    <xf numFmtId="0" fontId="18" fillId="7" borderId="4" applyNumberFormat="0" applyAlignment="0" applyProtection="0"/>
    <xf numFmtId="0" fontId="20" fillId="29" borderId="0" applyNumberFormat="0" applyBorder="0" applyAlignment="0" applyProtection="0"/>
    <xf numFmtId="0" fontId="2" fillId="15"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0" fontId="18" fillId="7" borderId="4" applyNumberFormat="0" applyAlignment="0" applyProtection="0"/>
    <xf numFmtId="0" fontId="20" fillId="9"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 fillId="30" borderId="0" applyNumberFormat="0" applyBorder="0" applyAlignment="0" applyProtection="0"/>
    <xf numFmtId="0" fontId="14" fillId="4" borderId="0" applyNumberFormat="0" applyBorder="0" applyAlignment="0" applyProtection="0"/>
    <xf numFmtId="9" fontId="2" fillId="0" borderId="0" applyFont="0" applyFill="0" applyBorder="0" applyAlignment="0" applyProtection="0"/>
    <xf numFmtId="0" fontId="16" fillId="6" borderId="1" applyNumberFormat="0" applyAlignment="0" applyProtection="0"/>
    <xf numFmtId="0" fontId="2" fillId="15" borderId="0" applyNumberFormat="0" applyBorder="0" applyAlignment="0" applyProtection="0"/>
    <xf numFmtId="0" fontId="20" fillId="16"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 fillId="14"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 fillId="18" borderId="0" applyNumberFormat="0" applyBorder="0" applyAlignment="0" applyProtection="0"/>
    <xf numFmtId="0" fontId="13" fillId="3"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9"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 fillId="26" borderId="0" applyNumberFormat="0" applyBorder="0" applyAlignment="0" applyProtection="0"/>
    <xf numFmtId="0" fontId="20" fillId="25" borderId="0" applyNumberFormat="0" applyBorder="0" applyAlignment="0" applyProtection="0"/>
    <xf numFmtId="9" fontId="2" fillId="0" borderId="0" applyFont="0" applyFill="0" applyBorder="0" applyAlignment="0" applyProtection="0"/>
    <xf numFmtId="0" fontId="20" fillId="20" borderId="0" applyNumberFormat="0" applyBorder="0" applyAlignment="0" applyProtection="0"/>
    <xf numFmtId="0" fontId="2" fillId="19" borderId="0" applyNumberFormat="0" applyBorder="0" applyAlignment="0" applyProtection="0"/>
    <xf numFmtId="0" fontId="15" fillId="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 fillId="30"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14" borderId="0" applyNumberFormat="0" applyBorder="0" applyAlignment="0" applyProtection="0"/>
    <xf numFmtId="0" fontId="2" fillId="10"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8" fillId="7" borderId="4" applyNumberFormat="0" applyAlignment="0" applyProtection="0"/>
    <xf numFmtId="0" fontId="2" fillId="2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 fillId="14"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2" fillId="18"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0" fontId="12" fillId="0" borderId="0" applyNumberFormat="0" applyFill="0" applyBorder="0" applyAlignment="0" applyProtection="0"/>
    <xf numFmtId="0" fontId="2" fillId="26" borderId="0" applyNumberFormat="0" applyBorder="0" applyAlignment="0" applyProtection="0"/>
    <xf numFmtId="0" fontId="2" fillId="11"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16" fillId="6" borderId="1" applyNumberFormat="0" applyAlignment="0" applyProtection="0"/>
    <xf numFmtId="0" fontId="20" fillId="17" borderId="0" applyNumberFormat="0" applyBorder="0" applyAlignment="0" applyProtection="0"/>
    <xf numFmtId="0" fontId="2" fillId="18"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25"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9" borderId="0" applyNumberFormat="0" applyBorder="0" applyAlignment="0" applyProtection="0"/>
    <xf numFmtId="166" fontId="2" fillId="0" borderId="0" applyFont="0" applyFill="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7" fillId="0" borderId="6" applyNumberFormat="0" applyFill="0" applyAlignment="0" applyProtection="0"/>
    <xf numFmtId="0" fontId="20" fillId="29" borderId="0" applyNumberFormat="0" applyBorder="0" applyAlignment="0" applyProtection="0"/>
    <xf numFmtId="0" fontId="20" fillId="28" borderId="0" applyNumberFormat="0" applyBorder="0" applyAlignment="0" applyProtection="0"/>
    <xf numFmtId="0" fontId="2" fillId="27"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6" fillId="6" borderId="1" applyNumberFormat="0" applyAlignment="0" applyProtection="0"/>
    <xf numFmtId="0" fontId="2" fillId="31" borderId="0" applyNumberFormat="0" applyBorder="0" applyAlignment="0" applyProtection="0"/>
    <xf numFmtId="0" fontId="14" fillId="4"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13" fillId="3"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7" fillId="0" borderId="3" applyNumberFormat="0" applyFill="0" applyAlignment="0" applyProtection="0"/>
    <xf numFmtId="0" fontId="19"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20" fillId="9"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12" fillId="0" borderId="0" applyNumberFormat="0" applyFill="0" applyBorder="0" applyAlignment="0" applyProtection="0"/>
    <xf numFmtId="0" fontId="2" fillId="31" borderId="0" applyNumberFormat="0" applyBorder="0" applyAlignment="0" applyProtection="0"/>
    <xf numFmtId="0" fontId="19"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20" fillId="28" borderId="0" applyNumberFormat="0" applyBorder="0" applyAlignment="0" applyProtection="0"/>
    <xf numFmtId="0" fontId="20" fillId="29" borderId="0" applyNumberFormat="0" applyBorder="0" applyAlignment="0" applyProtection="0"/>
    <xf numFmtId="0" fontId="18" fillId="7" borderId="4" applyNumberFormat="0" applyAlignment="0" applyProtection="0"/>
    <xf numFmtId="0" fontId="20" fillId="32" borderId="0" applyNumberFormat="0" applyBorder="0" applyAlignment="0" applyProtection="0"/>
    <xf numFmtId="0" fontId="20"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7" fillId="0" borderId="3" applyNumberFormat="0" applyFill="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16"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 fillId="3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31"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1"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0" fontId="7" fillId="0" borderId="6" applyNumberFormat="0" applyFill="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9"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0" borderId="0" applyNumberFormat="0" applyBorder="0" applyAlignment="0" applyProtection="0"/>
    <xf numFmtId="0" fontId="20" fillId="16" borderId="0" applyNumberFormat="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 fillId="26" borderId="0" applyNumberFormat="0" applyBorder="0" applyAlignment="0" applyProtection="0"/>
    <xf numFmtId="0" fontId="18" fillId="7" borderId="4" applyNumberFormat="0" applyAlignment="0" applyProtection="0"/>
    <xf numFmtId="0" fontId="7" fillId="0" borderId="6" applyNumberFormat="0" applyFill="0" applyAlignment="0" applyProtection="0"/>
    <xf numFmtId="0" fontId="15" fillId="5" borderId="0" applyNumberFormat="0" applyBorder="0" applyAlignment="0" applyProtection="0"/>
    <xf numFmtId="0" fontId="20" fillId="28" borderId="0" applyNumberFormat="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29" borderId="0" applyNumberFormat="0" applyBorder="0" applyAlignment="0" applyProtection="0"/>
    <xf numFmtId="0" fontId="15" fillId="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 fillId="10"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24"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2" fillId="27"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20" fillId="25" borderId="0" applyNumberFormat="0" applyBorder="0" applyAlignment="0" applyProtection="0"/>
    <xf numFmtId="0" fontId="2" fillId="11" borderId="0" applyNumberFormat="0" applyBorder="0" applyAlignment="0" applyProtection="0"/>
    <xf numFmtId="164" fontId="2" fillId="0" borderId="0" applyFont="0" applyFill="0" applyBorder="0" applyAlignment="0" applyProtection="0"/>
    <xf numFmtId="0" fontId="2" fillId="2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 fillId="30"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20" fillId="29"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20" fillId="24" borderId="0" applyNumberFormat="0" applyBorder="0" applyAlignment="0" applyProtection="0"/>
    <xf numFmtId="0" fontId="2" fillId="1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8" fillId="7" borderId="4" applyNumberFormat="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15" fillId="5"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20" fillId="17" borderId="0" applyNumberFormat="0" applyBorder="0" applyAlignment="0" applyProtection="0"/>
    <xf numFmtId="9" fontId="2" fillId="0" borderId="0" applyFont="0" applyFill="0" applyBorder="0" applyAlignment="0" applyProtection="0"/>
    <xf numFmtId="0" fontId="20" fillId="17" borderId="0" applyNumberFormat="0" applyBorder="0" applyAlignment="0" applyProtection="0"/>
    <xf numFmtId="0" fontId="16" fillId="6" borderId="1" applyNumberFormat="0" applyAlignment="0" applyProtection="0"/>
    <xf numFmtId="0" fontId="18" fillId="7" borderId="4" applyNumberFormat="0" applyAlignment="0" applyProtection="0"/>
    <xf numFmtId="0" fontId="17" fillId="0" borderId="3" applyNumberFormat="0" applyFill="0" applyAlignment="0" applyProtection="0"/>
    <xf numFmtId="0" fontId="2" fillId="15" borderId="0" applyNumberFormat="0" applyBorder="0" applyAlignment="0" applyProtection="0"/>
    <xf numFmtId="0" fontId="18" fillId="7" borderId="4" applyNumberFormat="0" applyAlignment="0" applyProtection="0"/>
    <xf numFmtId="0" fontId="2" fillId="26" borderId="0" applyNumberFormat="0" applyBorder="0" applyAlignment="0" applyProtection="0"/>
    <xf numFmtId="0" fontId="20" fillId="20" borderId="0" applyNumberFormat="0" applyBorder="0" applyAlignment="0" applyProtection="0"/>
    <xf numFmtId="0" fontId="2" fillId="30"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 fillId="31"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2" fillId="26" borderId="0" applyNumberFormat="0" applyBorder="0" applyAlignment="0" applyProtection="0"/>
    <xf numFmtId="0" fontId="16" fillId="6" borderId="1" applyNumberFormat="0" applyAlignment="0" applyProtection="0"/>
    <xf numFmtId="166" fontId="2" fillId="0" borderId="0" applyFont="0" applyFill="0" applyBorder="0" applyAlignment="0" applyProtection="0"/>
    <xf numFmtId="0" fontId="20" fillId="12" borderId="0" applyNumberFormat="0" applyBorder="0" applyAlignment="0" applyProtection="0"/>
    <xf numFmtId="0" fontId="16" fillId="6" borderId="1" applyNumberFormat="0" applyAlignment="0" applyProtection="0"/>
    <xf numFmtId="0" fontId="2" fillId="26"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17" borderId="0" applyNumberFormat="0" applyBorder="0" applyAlignment="0" applyProtection="0"/>
    <xf numFmtId="0" fontId="2" fillId="8" borderId="5" applyNumberFormat="0" applyFont="0" applyAlignment="0" applyProtection="0"/>
    <xf numFmtId="0" fontId="2" fillId="31"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20" fillId="24"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xf numFmtId="0" fontId="2" fillId="19" borderId="0" applyNumberFormat="0" applyBorder="0" applyAlignment="0" applyProtection="0"/>
    <xf numFmtId="0" fontId="20" fillId="17" borderId="0" applyNumberFormat="0" applyBorder="0" applyAlignment="0" applyProtection="0"/>
    <xf numFmtId="0" fontId="2" fillId="22" borderId="0" applyNumberFormat="0" applyBorder="0" applyAlignment="0" applyProtection="0"/>
    <xf numFmtId="0" fontId="20" fillId="1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 fillId="31" borderId="0" applyNumberFormat="0" applyBorder="0" applyAlignment="0" applyProtection="0"/>
    <xf numFmtId="0" fontId="20" fillId="12" borderId="0" applyNumberFormat="0" applyBorder="0" applyAlignment="0" applyProtection="0"/>
    <xf numFmtId="0" fontId="2" fillId="31"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7" fillId="0" borderId="3" applyNumberFormat="0" applyFill="0" applyAlignment="0" applyProtection="0"/>
    <xf numFmtId="0" fontId="12" fillId="0" borderId="0" applyNumberFormat="0" applyFill="0" applyBorder="0" applyAlignment="0" applyProtection="0"/>
    <xf numFmtId="0" fontId="2" fillId="19"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4" fillId="4"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20" fillId="29" borderId="0" applyNumberFormat="0" applyBorder="0" applyAlignment="0" applyProtection="0"/>
    <xf numFmtId="0" fontId="2" fillId="8" borderId="5" applyNumberFormat="0" applyFont="0" applyAlignment="0" applyProtection="0"/>
    <xf numFmtId="0" fontId="20" fillId="20" borderId="0" applyNumberFormat="0" applyBorder="0" applyAlignment="0" applyProtection="0"/>
    <xf numFmtId="0" fontId="7" fillId="0" borderId="6" applyNumberFormat="0" applyFill="0" applyAlignment="0" applyProtection="0"/>
    <xf numFmtId="0" fontId="18" fillId="7" borderId="4" applyNumberFormat="0" applyAlignment="0" applyProtection="0"/>
    <xf numFmtId="0" fontId="20" fillId="20"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2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2" fillId="2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17"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17" borderId="0" applyNumberFormat="0" applyBorder="0" applyAlignment="0" applyProtection="0"/>
    <xf numFmtId="0" fontId="2" fillId="18" borderId="0" applyNumberFormat="0" applyBorder="0" applyAlignment="0" applyProtection="0"/>
    <xf numFmtId="0" fontId="20" fillId="12" borderId="0" applyNumberFormat="0" applyBorder="0" applyAlignment="0" applyProtection="0"/>
    <xf numFmtId="0" fontId="2" fillId="27" borderId="0" applyNumberFormat="0" applyBorder="0" applyAlignment="0" applyProtection="0"/>
    <xf numFmtId="0" fontId="18" fillId="7" borderId="4" applyNumberFormat="0" applyAlignment="0" applyProtection="0"/>
    <xf numFmtId="0" fontId="15" fillId="5" borderId="0" applyNumberFormat="0" applyBorder="0" applyAlignment="0" applyProtection="0"/>
    <xf numFmtId="0" fontId="2" fillId="31" borderId="0" applyNumberFormat="0" applyBorder="0" applyAlignment="0" applyProtection="0"/>
    <xf numFmtId="0" fontId="20" fillId="2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0" fontId="2" fillId="10"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 fillId="26"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15" fillId="5"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167" fontId="2" fillId="0" borderId="0" applyFont="0" applyFill="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0" fillId="24"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20" fillId="17" borderId="0" applyNumberFormat="0" applyBorder="0" applyAlignment="0" applyProtection="0"/>
    <xf numFmtId="0" fontId="2" fillId="10"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18" fillId="7" borderId="4" applyNumberFormat="0" applyAlignment="0" applyProtection="0"/>
    <xf numFmtId="0" fontId="20" fillId="32" borderId="0" applyNumberFormat="0" applyBorder="0" applyAlignment="0" applyProtection="0"/>
    <xf numFmtId="0" fontId="2" fillId="26"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0" borderId="0" applyNumberFormat="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2" fillId="18"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6"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 fillId="2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9" fontId="2" fillId="0" borderId="0" applyFont="0" applyFill="0" applyBorder="0" applyAlignment="0" applyProtection="0"/>
    <xf numFmtId="0" fontId="20" fillId="32"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 fillId="15"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8" borderId="5" applyNumberFormat="0" applyFont="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 fillId="31"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166" fontId="2" fillId="0" borderId="0" applyFon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11"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6"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9" fontId="2" fillId="0" borderId="0" applyFont="0" applyFill="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12" fillId="0" borderId="0" applyNumberFormat="0" applyFill="0" applyBorder="0" applyAlignment="0" applyProtection="0"/>
    <xf numFmtId="0" fontId="7" fillId="0" borderId="6" applyNumberFormat="0" applyFill="0" applyAlignment="0" applyProtection="0"/>
    <xf numFmtId="0" fontId="20" fillId="28"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7" fillId="0" borderId="6" applyNumberFormat="0" applyFill="0" applyAlignment="0" applyProtection="0"/>
    <xf numFmtId="0" fontId="20" fillId="28" borderId="0" applyNumberFormat="0" applyBorder="0" applyAlignment="0" applyProtection="0"/>
    <xf numFmtId="0" fontId="18" fillId="7" borderId="4" applyNumberFormat="0" applyAlignment="0" applyProtection="0"/>
    <xf numFmtId="0" fontId="20" fillId="17"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 fillId="15"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 fillId="30"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5"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14" fillId="4" borderId="0" applyNumberFormat="0" applyBorder="0" applyAlignment="0" applyProtection="0"/>
    <xf numFmtId="0" fontId="7" fillId="0" borderId="6" applyNumberFormat="0" applyFill="0" applyAlignment="0" applyProtection="0"/>
    <xf numFmtId="0" fontId="18" fillId="7" borderId="4" applyNumberFormat="0" applyAlignment="0" applyProtection="0"/>
    <xf numFmtId="0" fontId="20" fillId="29"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13" fillId="3" borderId="0" applyNumberFormat="0" applyBorder="0" applyAlignment="0" applyProtection="0"/>
    <xf numFmtId="0" fontId="2" fillId="19"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7" fillId="0" borderId="6" applyNumberFormat="0" applyFill="0" applyAlignment="0" applyProtection="0"/>
    <xf numFmtId="0" fontId="18" fillId="7" borderId="4" applyNumberFormat="0" applyAlignment="0" applyProtection="0"/>
    <xf numFmtId="0" fontId="20" fillId="9"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2" fillId="23"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21" borderId="0" applyNumberFormat="0" applyBorder="0" applyAlignment="0" applyProtection="0"/>
    <xf numFmtId="0" fontId="19" fillId="0" borderId="0" applyNumberFormat="0" applyFill="0" applyBorder="0" applyAlignment="0" applyProtection="0"/>
    <xf numFmtId="0" fontId="20" fillId="21" borderId="0" applyNumberFormat="0" applyBorder="0" applyAlignment="0" applyProtection="0"/>
    <xf numFmtId="0" fontId="20" fillId="24"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20" fillId="9"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 fillId="0" borderId="0" applyFont="0" applyFill="0" applyBorder="0" applyAlignment="0" applyProtection="0"/>
    <xf numFmtId="0" fontId="20" fillId="21"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164" fontId="2" fillId="0" borderId="0" applyFont="0" applyFill="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8" borderId="5" applyNumberFormat="0" applyFont="0" applyAlignment="0" applyProtection="0"/>
    <xf numFmtId="0" fontId="20" fillId="29"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15" fillId="5"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167" fontId="2" fillId="0" borderId="0" applyFont="0" applyFill="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8" fillId="7" borderId="4" applyNumberFormat="0" applyAlignment="0" applyProtection="0"/>
    <xf numFmtId="0" fontId="20" fillId="9" borderId="0" applyNumberFormat="0" applyBorder="0" applyAlignment="0" applyProtection="0"/>
    <xf numFmtId="0" fontId="20" fillId="17" borderId="0" applyNumberFormat="0" applyBorder="0" applyAlignment="0" applyProtection="0"/>
    <xf numFmtId="0" fontId="2" fillId="10"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9" borderId="0" applyNumberFormat="0" applyBorder="0" applyAlignment="0" applyProtection="0"/>
    <xf numFmtId="0" fontId="18" fillId="7" borderId="4" applyNumberFormat="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18" fillId="7" borderId="4" applyNumberFormat="0" applyAlignment="0" applyProtection="0"/>
    <xf numFmtId="0" fontId="20" fillId="32" borderId="0" applyNumberFormat="0" applyBorder="0" applyAlignment="0" applyProtection="0"/>
    <xf numFmtId="0" fontId="2" fillId="26"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0" borderId="0" applyNumberFormat="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2" fillId="18"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6"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7" fillId="0" borderId="3"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28"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3"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 fillId="15"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 fillId="31"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166" fontId="2" fillId="0" borderId="0" applyFon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6"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29"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9" fontId="2" fillId="0" borderId="0" applyFont="0" applyFill="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20" fillId="13" borderId="0" applyNumberFormat="0" applyBorder="0" applyAlignment="0" applyProtection="0"/>
    <xf numFmtId="0" fontId="2" fillId="11"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28" borderId="0" applyNumberFormat="0" applyBorder="0" applyAlignment="0" applyProtection="0"/>
    <xf numFmtId="0" fontId="18" fillId="7" borderId="4" applyNumberFormat="0" applyAlignment="0" applyProtection="0"/>
    <xf numFmtId="0" fontId="20" fillId="25" borderId="0" applyNumberFormat="0" applyBorder="0" applyAlignment="0" applyProtection="0"/>
    <xf numFmtId="0" fontId="20" fillId="9" borderId="0" applyNumberFormat="0" applyBorder="0" applyAlignment="0" applyProtection="0"/>
    <xf numFmtId="0" fontId="2" fillId="15"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12" fillId="0" borderId="0" applyNumberFormat="0" applyFill="0" applyBorder="0" applyAlignment="0" applyProtection="0"/>
    <xf numFmtId="0" fontId="2" fillId="23"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167" fontId="2" fillId="0" borderId="0" applyFont="0" applyFill="0" applyBorder="0" applyAlignment="0" applyProtection="0"/>
    <xf numFmtId="0" fontId="20" fillId="21"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 fillId="2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 fillId="8" borderId="5" applyNumberFormat="0" applyFont="0" applyAlignment="0" applyProtection="0"/>
    <xf numFmtId="0" fontId="17" fillId="0" borderId="3" applyNumberFormat="0" applyFill="0" applyAlignment="0" applyProtection="0"/>
    <xf numFmtId="0" fontId="20"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16" fillId="6" borderId="1" applyNumberFormat="0" applyAlignment="0" applyProtection="0"/>
    <xf numFmtId="0" fontId="14" fillId="4"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15" fillId="5" borderId="0" applyNumberFormat="0" applyBorder="0" applyAlignment="0" applyProtection="0"/>
    <xf numFmtId="0" fontId="2" fillId="19"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167" fontId="2" fillId="0" borderId="0" applyFont="0" applyFill="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8" fillId="7" borderId="4" applyNumberFormat="0" applyAlignment="0" applyProtection="0"/>
    <xf numFmtId="0" fontId="20" fillId="9" borderId="0" applyNumberFormat="0" applyBorder="0" applyAlignment="0" applyProtection="0"/>
    <xf numFmtId="0" fontId="20" fillId="17" borderId="0" applyNumberFormat="0" applyBorder="0" applyAlignment="0" applyProtection="0"/>
    <xf numFmtId="0" fontId="2" fillId="10"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18" fillId="7" borderId="4" applyNumberFormat="0" applyAlignment="0" applyProtection="0"/>
    <xf numFmtId="0" fontId="20" fillId="32"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0" fontId="20" fillId="20" borderId="0" applyNumberFormat="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18" fillId="7" borderId="4" applyNumberFormat="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15" fillId="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 fillId="11"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2" fillId="18"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0" fontId="12" fillId="0" borderId="0" applyNumberFormat="0" applyFill="0" applyBorder="0" applyAlignment="0" applyProtection="0"/>
    <xf numFmtId="0" fontId="2" fillId="15"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7" fillId="0" borderId="3" applyNumberFormat="0" applyFill="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7" fillId="0" borderId="3"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26"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4" fillId="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8" fillId="7" borderId="4"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20"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166"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2" fillId="31"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4"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166" fontId="2" fillId="0" borderId="0" applyFon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8" borderId="5"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166" fontId="2"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7" borderId="0" applyNumberFormat="0" applyBorder="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9"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3" fillId="3"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8"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 fillId="3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24"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1"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 fillId="27"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3" borderId="0" applyNumberFormat="0" applyBorder="0" applyAlignment="0" applyProtection="0"/>
    <xf numFmtId="0" fontId="2" fillId="10"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30"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8"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 fillId="26"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 fillId="31"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1"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 fillId="30"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10"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 fillId="2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26"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1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6"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0" fillId="24"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5" fillId="5" borderId="0" applyNumberFormat="0" applyBorder="0" applyAlignment="0" applyProtection="0"/>
    <xf numFmtId="0" fontId="20" fillId="21" borderId="0" applyNumberFormat="0" applyBorder="0" applyAlignment="0" applyProtection="0"/>
    <xf numFmtId="167" fontId="2" fillId="0" borderId="0" applyFont="0" applyFill="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12" fillId="0" borderId="0" applyNumberFormat="0" applyFill="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14" fillId="4"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25" borderId="0" applyNumberFormat="0" applyBorder="0" applyAlignment="0" applyProtection="0"/>
    <xf numFmtId="0" fontId="20" fillId="12" borderId="0" applyNumberFormat="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13" fillId="3"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16" fillId="6" borderId="1" applyNumberFormat="0" applyAlignment="0" applyProtection="0"/>
    <xf numFmtId="0" fontId="20" fillId="9" borderId="0" applyNumberFormat="0" applyBorder="0" applyAlignment="0" applyProtection="0"/>
    <xf numFmtId="0" fontId="18" fillId="7" borderId="4" applyNumberFormat="0" applyAlignment="0" applyProtection="0"/>
    <xf numFmtId="0" fontId="20" fillId="9"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17" fillId="0" borderId="3" applyNumberFormat="0" applyFill="0" applyAlignment="0" applyProtection="0"/>
    <xf numFmtId="0" fontId="15" fillId="5" borderId="0" applyNumberFormat="0" applyBorder="0" applyAlignment="0" applyProtection="0"/>
    <xf numFmtId="0" fontId="17" fillId="0" borderId="3" applyNumberFormat="0" applyFill="0" applyAlignment="0" applyProtection="0"/>
    <xf numFmtId="0" fontId="12" fillId="0" borderId="0" applyNumberFormat="0" applyFill="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8" fillId="7" borderId="4" applyNumberFormat="0" applyAlignment="0" applyProtection="0"/>
    <xf numFmtId="0" fontId="13" fillId="3" borderId="0" applyNumberFormat="0" applyBorder="0" applyAlignment="0" applyProtection="0"/>
    <xf numFmtId="0" fontId="20" fillId="29"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24"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8" fillId="7" borderId="4" applyNumberFormat="0" applyAlignment="0" applyProtection="0"/>
    <xf numFmtId="0" fontId="20" fillId="17" borderId="0" applyNumberFormat="0" applyBorder="0" applyAlignment="0" applyProtection="0"/>
    <xf numFmtId="0" fontId="20" fillId="17" borderId="0" applyNumberFormat="0" applyBorder="0" applyAlignment="0" applyProtection="0"/>
    <xf numFmtId="0" fontId="16" fillId="6" borderId="1" applyNumberFormat="0" applyAlignment="0" applyProtection="0"/>
    <xf numFmtId="0" fontId="20" fillId="25"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20" fillId="21"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20" fillId="25" borderId="0" applyNumberFormat="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6" fillId="6" borderId="1" applyNumberFormat="0" applyAlignment="0" applyProtection="0"/>
    <xf numFmtId="0" fontId="20" fillId="13" borderId="0" applyNumberFormat="0" applyBorder="0" applyAlignment="0" applyProtection="0"/>
    <xf numFmtId="0" fontId="14" fillId="4" borderId="0" applyNumberFormat="0" applyBorder="0" applyAlignment="0" applyProtection="0"/>
    <xf numFmtId="0" fontId="20" fillId="13" borderId="0" applyNumberFormat="0" applyBorder="0" applyAlignment="0" applyProtection="0"/>
    <xf numFmtId="0" fontId="16" fillId="6" borderId="1" applyNumberFormat="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28" borderId="0" applyNumberFormat="0" applyBorder="0" applyAlignment="0" applyProtection="0"/>
    <xf numFmtId="0" fontId="12" fillId="0" borderId="0" applyNumberFormat="0" applyFill="0" applyBorder="0" applyAlignment="0" applyProtection="0"/>
    <xf numFmtId="0" fontId="20" fillId="32" borderId="0" applyNumberFormat="0" applyBorder="0" applyAlignment="0" applyProtection="0"/>
    <xf numFmtId="0" fontId="14" fillId="4" borderId="0" applyNumberFormat="0" applyBorder="0" applyAlignment="0" applyProtection="0"/>
    <xf numFmtId="0" fontId="17" fillId="0" borderId="3" applyNumberFormat="0" applyFill="0" applyAlignment="0" applyProtection="0"/>
    <xf numFmtId="0" fontId="20" fillId="28"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20"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13" fillId="3"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5" fillId="5" borderId="0" applyNumberFormat="0" applyBorder="0" applyAlignment="0" applyProtection="0"/>
    <xf numFmtId="0" fontId="20" fillId="29" borderId="0" applyNumberFormat="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18" fillId="7" borderId="4" applyNumberFormat="0" applyAlignment="0" applyProtection="0"/>
    <xf numFmtId="0" fontId="20" fillId="32"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164" fontId="2" fillId="0" borderId="0" applyFont="0" applyFill="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164" fontId="2" fillId="0" borderId="0" applyFont="0" applyFill="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164" fontId="2" fillId="0" borderId="0" applyFont="0" applyFill="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3" fillId="3" borderId="0" applyNumberFormat="0" applyBorder="0" applyAlignment="0" applyProtection="0"/>
    <xf numFmtId="0" fontId="7" fillId="0" borderId="6" applyNumberFormat="0" applyFill="0" applyAlignment="0" applyProtection="0"/>
    <xf numFmtId="0" fontId="20" fillId="16" borderId="0" applyNumberFormat="0" applyBorder="0" applyAlignment="0" applyProtection="0"/>
    <xf numFmtId="0" fontId="7" fillId="0" borderId="6" applyNumberFormat="0" applyFill="0" applyAlignment="0" applyProtection="0"/>
    <xf numFmtId="0" fontId="17" fillId="0" borderId="3" applyNumberFormat="0" applyFill="0" applyAlignment="0" applyProtection="0"/>
    <xf numFmtId="167" fontId="2" fillId="0" borderId="0" applyFont="0" applyFill="0" applyBorder="0" applyAlignment="0" applyProtection="0"/>
    <xf numFmtId="0" fontId="19" fillId="0" borderId="0" applyNumberFormat="0" applyFill="0" applyBorder="0" applyAlignment="0" applyProtection="0"/>
    <xf numFmtId="0" fontId="20" fillId="9" borderId="0" applyNumberFormat="0" applyBorder="0" applyAlignment="0" applyProtection="0"/>
    <xf numFmtId="0" fontId="14" fillId="4" borderId="0" applyNumberFormat="0" applyBorder="0" applyAlignment="0" applyProtection="0"/>
    <xf numFmtId="0" fontId="20" fillId="17" borderId="0" applyNumberFormat="0" applyBorder="0" applyAlignment="0" applyProtection="0"/>
    <xf numFmtId="0" fontId="15" fillId="5" borderId="0" applyNumberFormat="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20" fillId="1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6" fillId="6" borderId="1" applyNumberFormat="0" applyAlignment="0" applyProtection="0"/>
    <xf numFmtId="0" fontId="14" fillId="4" borderId="0" applyNumberFormat="0" applyBorder="0" applyAlignment="0" applyProtection="0"/>
    <xf numFmtId="0" fontId="18" fillId="7" borderId="4"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9" borderId="0" applyNumberFormat="0" applyBorder="0" applyAlignment="0" applyProtection="0"/>
    <xf numFmtId="0" fontId="20" fillId="20" borderId="0" applyNumberFormat="0" applyBorder="0" applyAlignment="0" applyProtection="0"/>
    <xf numFmtId="0" fontId="16" fillId="6" borderId="1" applyNumberFormat="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14" fillId="4"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7" fillId="0" borderId="6"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7" fillId="0" borderId="3" applyNumberFormat="0" applyFill="0" applyAlignment="0" applyProtection="0"/>
    <xf numFmtId="0" fontId="20" fillId="16" borderId="0" applyNumberFormat="0" applyBorder="0" applyAlignment="0" applyProtection="0"/>
    <xf numFmtId="0" fontId="20" fillId="17" borderId="0" applyNumberFormat="0" applyBorder="0" applyAlignment="0" applyProtection="0"/>
    <xf numFmtId="167" fontId="2"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5" fillId="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8" fillId="7" borderId="4" applyNumberFormat="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7" fillId="0" borderId="6" applyNumberFormat="0" applyFill="0" applyAlignment="0" applyProtection="0"/>
    <xf numFmtId="0" fontId="20" fillId="13"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7" fillId="0" borderId="6" applyNumberFormat="0" applyFill="0" applyAlignment="0" applyProtection="0"/>
    <xf numFmtId="0" fontId="20" fillId="9" borderId="0" applyNumberFormat="0" applyBorder="0" applyAlignment="0" applyProtection="0"/>
    <xf numFmtId="0" fontId="7" fillId="0" borderId="6"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5" fillId="5" borderId="0" applyNumberFormat="0" applyBorder="0" applyAlignment="0" applyProtection="0"/>
    <xf numFmtId="0" fontId="14" fillId="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20" fillId="20" borderId="0" applyNumberFormat="0" applyBorder="0" applyAlignment="0" applyProtection="0"/>
    <xf numFmtId="0" fontId="13" fillId="3" borderId="0" applyNumberFormat="0" applyBorder="0" applyAlignment="0" applyProtection="0"/>
    <xf numFmtId="167" fontId="2" fillId="0" borderId="0" applyFont="0" applyFill="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4" fillId="4" borderId="0" applyNumberFormat="0" applyBorder="0" applyAlignment="0" applyProtection="0"/>
    <xf numFmtId="0" fontId="13"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19" fillId="0" borderId="0" applyNumberFormat="0" applyFill="0" applyBorder="0" applyAlignment="0" applyProtection="0"/>
    <xf numFmtId="0" fontId="18" fillId="7" borderId="4"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32" borderId="0" applyNumberFormat="0" applyBorder="0" applyAlignment="0" applyProtection="0"/>
    <xf numFmtId="0" fontId="14" fillId="4"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8" fillId="7" borderId="4"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8" fillId="7" borderId="4" applyNumberFormat="0" applyAlignment="0" applyProtection="0"/>
    <xf numFmtId="0" fontId="17" fillId="0" borderId="3" applyNumberFormat="0" applyFill="0" applyAlignment="0" applyProtection="0"/>
    <xf numFmtId="0" fontId="20" fillId="12" borderId="0" applyNumberFormat="0" applyBorder="0" applyAlignment="0" applyProtection="0"/>
    <xf numFmtId="0" fontId="20" fillId="13" borderId="0" applyNumberFormat="0" applyBorder="0" applyAlignment="0" applyProtection="0"/>
    <xf numFmtId="0" fontId="12"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8"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7" fillId="0" borderId="3" applyNumberFormat="0" applyFill="0" applyAlignment="0" applyProtection="0"/>
    <xf numFmtId="0" fontId="7" fillId="0" borderId="6" applyNumberFormat="0" applyFill="0" applyAlignment="0" applyProtection="0"/>
    <xf numFmtId="0" fontId="20" fillId="9" borderId="0" applyNumberFormat="0" applyBorder="0" applyAlignment="0" applyProtection="0"/>
    <xf numFmtId="0" fontId="17" fillId="0" borderId="3" applyNumberFormat="0" applyFill="0" applyAlignment="0" applyProtection="0"/>
    <xf numFmtId="0" fontId="16" fillId="6" borderId="1" applyNumberForma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16" fillId="6" borderId="1" applyNumberFormat="0" applyAlignment="0" applyProtection="0"/>
    <xf numFmtId="0" fontId="7" fillId="0" borderId="6" applyNumberFormat="0" applyFill="0" applyAlignment="0" applyProtection="0"/>
    <xf numFmtId="0" fontId="20" fillId="9" borderId="0" applyNumberFormat="0" applyBorder="0" applyAlignment="0" applyProtection="0"/>
    <xf numFmtId="0" fontId="16" fillId="6" borderId="1" applyNumberFormat="0" applyAlignment="0" applyProtection="0"/>
    <xf numFmtId="0" fontId="15"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3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7" fillId="0" borderId="6" applyNumberFormat="0" applyFill="0" applyAlignment="0" applyProtection="0"/>
    <xf numFmtId="0" fontId="20" fillId="32"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0" borderId="3" applyNumberFormat="0" applyFill="0" applyAlignment="0" applyProtection="0"/>
    <xf numFmtId="0" fontId="18" fillId="7" borderId="4" applyNumberFormat="0" applyAlignment="0" applyProtection="0"/>
    <xf numFmtId="0" fontId="19" fillId="0" borderId="0" applyNumberFormat="0" applyFill="0" applyBorder="0" applyAlignment="0" applyProtection="0"/>
    <xf numFmtId="0" fontId="7" fillId="0" borderId="6" applyNumberFormat="0" applyFill="0" applyAlignment="0" applyProtection="0"/>
    <xf numFmtId="0" fontId="20" fillId="9"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176" fontId="11" fillId="0" borderId="17" applyNumberFormat="0" applyFont="0" applyFill="0" applyAlignment="0" applyProtection="0"/>
    <xf numFmtId="179" fontId="21" fillId="0" borderId="0" applyFont="0" applyFill="0" applyBorder="0" applyAlignment="0" applyProtection="0">
      <alignment horizontal="left"/>
      <protection locked="0"/>
    </xf>
    <xf numFmtId="165" fontId="1" fillId="36" borderId="22" applyNumberFormat="0" applyFont="0" applyFill="0" applyAlignment="0" applyProtection="0"/>
    <xf numFmtId="9" fontId="1" fillId="0" borderId="0" applyFont="0" applyFill="0" applyBorder="0" applyAlignment="0" applyProtection="0"/>
    <xf numFmtId="173" fontId="21" fillId="0" borderId="0" applyFont="0" applyFill="0" applyBorder="0" applyAlignment="0" applyProtection="0">
      <protection locked="0"/>
    </xf>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21" fillId="0" borderId="0" applyFont="0" applyFill="0" applyBorder="0" applyAlignment="0" applyProtection="0"/>
    <xf numFmtId="0" fontId="47" fillId="0" borderId="0" applyNumberFormat="0" applyFill="0" applyBorder="0" applyAlignment="0" applyProtection="0"/>
    <xf numFmtId="172" fontId="1" fillId="36" borderId="15" applyNumberFormat="0" applyFont="0" applyFill="0" applyAlignment="0" applyProtection="0"/>
    <xf numFmtId="168" fontId="49" fillId="0" borderId="0" applyFont="0" applyFill="0" applyBorder="0" applyAlignment="0" applyProtection="0">
      <alignment horizontal="left"/>
      <protection locked="0"/>
    </xf>
    <xf numFmtId="49" fontId="37" fillId="0" borderId="0" applyFill="0" applyProtection="0">
      <alignment horizontal="left" indent="1"/>
    </xf>
  </cellStyleXfs>
  <cellXfs count="371">
    <xf numFmtId="0" fontId="0" fillId="0" borderId="0" xfId="0"/>
    <xf numFmtId="177" fontId="26" fillId="0" borderId="7" xfId="127" applyFont="1" applyFill="1" applyBorder="1" applyProtection="1">
      <protection locked="0"/>
    </xf>
    <xf numFmtId="0" fontId="0" fillId="0" borderId="7" xfId="0" applyBorder="1" applyAlignment="1">
      <alignment horizontal="left" indent="1"/>
    </xf>
    <xf numFmtId="0" fontId="25" fillId="0" borderId="8" xfId="49" applyFill="1" applyBorder="1">
      <alignment horizontal="centerContinuous" wrapText="1"/>
    </xf>
    <xf numFmtId="0" fontId="25" fillId="0" borderId="8" xfId="49" applyNumberFormat="1" applyFill="1" applyBorder="1">
      <alignment horizontal="centerContinuous" wrapText="1"/>
    </xf>
    <xf numFmtId="0" fontId="25" fillId="0" borderId="12" xfId="49" applyFill="1" applyBorder="1">
      <alignment horizontal="centerContinuous" wrapText="1"/>
    </xf>
    <xf numFmtId="0" fontId="25" fillId="0" borderId="12" xfId="49" applyNumberFormat="1" applyFill="1" applyBorder="1">
      <alignment horizontal="centerContinuous" wrapText="1"/>
    </xf>
    <xf numFmtId="168" fontId="0" fillId="0" borderId="10" xfId="45" applyFont="1" applyFill="1" applyBorder="1" applyAlignment="1" applyProtection="1"/>
    <xf numFmtId="0" fontId="0" fillId="0" borderId="11" xfId="12" applyFont="1" applyFill="1" applyBorder="1"/>
    <xf numFmtId="168" fontId="0" fillId="0" borderId="9" xfId="45" applyFont="1" applyFill="1" applyBorder="1" applyAlignment="1" applyProtection="1"/>
    <xf numFmtId="170" fontId="29" fillId="0" borderId="7" xfId="44" applyFont="1" applyFill="1" applyBorder="1" applyProtection="1"/>
    <xf numFmtId="174" fontId="0" fillId="0" borderId="9" xfId="47" applyFont="1" applyFill="1" applyBorder="1"/>
    <xf numFmtId="0" fontId="25" fillId="0" borderId="0" xfId="49" applyFill="1" applyBorder="1">
      <alignment horizontal="centerContinuous" wrapText="1"/>
    </xf>
    <xf numFmtId="0" fontId="25" fillId="0" borderId="0" xfId="49" applyNumberFormat="1" applyFill="1" applyBorder="1">
      <alignment horizontal="centerContinuous" wrapText="1"/>
    </xf>
    <xf numFmtId="169" fontId="0" fillId="0" borderId="9" xfId="51" applyFont="1" applyFill="1" applyBorder="1" applyAlignment="1"/>
    <xf numFmtId="168" fontId="35" fillId="0" borderId="7" xfId="45" applyFont="1" applyFill="1" applyBorder="1" applyAlignment="1" applyProtection="1">
      <alignment horizontal="left" wrapText="1"/>
    </xf>
    <xf numFmtId="175" fontId="32" fillId="0" borderId="7" xfId="50" applyFont="1" applyFill="1" applyBorder="1"/>
    <xf numFmtId="0" fontId="0" fillId="0" borderId="13" xfId="0" applyBorder="1"/>
    <xf numFmtId="0" fontId="0" fillId="0" borderId="14" xfId="0" applyBorder="1"/>
    <xf numFmtId="0" fontId="0" fillId="0" borderId="2" xfId="0" applyBorder="1"/>
    <xf numFmtId="178" fontId="29" fillId="0" borderId="7" xfId="48" applyFont="1" applyFill="1" applyBorder="1" applyAlignment="1"/>
    <xf numFmtId="169" fontId="29" fillId="0" borderId="7" xfId="51" applyFont="1" applyFill="1" applyBorder="1" applyAlignment="1"/>
    <xf numFmtId="168" fontId="25" fillId="0" borderId="8" xfId="45" applyFont="1" applyFill="1" applyBorder="1" applyAlignment="1" applyProtection="1">
      <alignment horizontal="left" wrapText="1"/>
    </xf>
    <xf numFmtId="170" fontId="29" fillId="0" borderId="7" xfId="44" applyFont="1" applyFill="1" applyBorder="1" applyAlignment="1" applyProtection="1"/>
    <xf numFmtId="168" fontId="0" fillId="0" borderId="16" xfId="45" applyFont="1" applyFill="1" applyBorder="1" applyAlignment="1" applyProtection="1"/>
    <xf numFmtId="0" fontId="0" fillId="0" borderId="11" xfId="0" applyBorder="1"/>
    <xf numFmtId="0" fontId="26" fillId="0" borderId="11" xfId="0" applyFont="1" applyBorder="1"/>
    <xf numFmtId="0" fontId="25" fillId="0" borderId="8" xfId="49" applyNumberFormat="1" applyFill="1" applyBorder="1" applyAlignment="1">
      <alignment horizontal="center" wrapText="1"/>
    </xf>
    <xf numFmtId="168" fontId="0" fillId="0" borderId="11" xfId="12" applyNumberFormat="1" applyFont="1" applyFill="1" applyBorder="1" applyAlignment="1"/>
    <xf numFmtId="0" fontId="0" fillId="0" borderId="11" xfId="12" applyFont="1" applyFill="1" applyBorder="1" applyAlignment="1">
      <alignment horizontal="right"/>
    </xf>
    <xf numFmtId="168" fontId="29" fillId="0" borderId="7" xfId="45" applyFont="1" applyFill="1" applyBorder="1" applyAlignment="1" applyProtection="1"/>
    <xf numFmtId="168" fontId="32" fillId="0" borderId="9" xfId="45" applyFont="1" applyFill="1" applyBorder="1" applyAlignment="1" applyProtection="1"/>
    <xf numFmtId="0" fontId="25" fillId="0" borderId="0" xfId="49" applyFill="1" applyBorder="1" applyAlignment="1">
      <alignment horizontal="right" wrapText="1"/>
    </xf>
    <xf numFmtId="0" fontId="25" fillId="0" borderId="12" xfId="49" applyFill="1" applyBorder="1" applyAlignment="1">
      <alignment horizontal="right" wrapText="1"/>
    </xf>
    <xf numFmtId="176" fontId="0" fillId="0" borderId="9" xfId="46" applyNumberFormat="1" applyFont="1" applyFill="1" applyBorder="1" applyProtection="1"/>
    <xf numFmtId="0" fontId="25" fillId="0" borderId="0" xfId="49" applyNumberFormat="1" applyFill="1" applyBorder="1" applyAlignment="1">
      <alignment horizontal="right" wrapText="1"/>
    </xf>
    <xf numFmtId="0" fontId="25" fillId="0" borderId="8" xfId="49" applyNumberFormat="1" applyFill="1" applyBorder="1" applyAlignment="1">
      <alignment horizontal="right" wrapText="1"/>
    </xf>
    <xf numFmtId="168" fontId="25" fillId="0" borderId="8" xfId="49" applyNumberFormat="1" applyFill="1" applyBorder="1" applyAlignment="1">
      <alignment horizontal="right" wrapText="1"/>
    </xf>
    <xf numFmtId="168" fontId="25" fillId="0" borderId="8" xfId="49" applyNumberFormat="1" applyFill="1" applyBorder="1">
      <alignment horizontal="centerContinuous" wrapText="1"/>
    </xf>
    <xf numFmtId="177" fontId="29" fillId="0" borderId="7" xfId="127" applyFont="1" applyFill="1" applyBorder="1" applyAlignment="1" applyProtection="1"/>
    <xf numFmtId="176" fontId="29" fillId="0" borderId="7" xfId="52" applyFont="1" applyFill="1" applyBorder="1" applyAlignment="1"/>
    <xf numFmtId="176" fontId="29" fillId="0" borderId="7" xfId="52" applyFont="1" applyFill="1" applyBorder="1"/>
    <xf numFmtId="176" fontId="0" fillId="0" borderId="10" xfId="52" applyFont="1" applyFill="1" applyBorder="1"/>
    <xf numFmtId="176" fontId="0" fillId="0" borderId="9" xfId="52" applyFont="1" applyFill="1" applyBorder="1"/>
    <xf numFmtId="176" fontId="0" fillId="0" borderId="11" xfId="12" applyNumberFormat="1" applyFont="1" applyFill="1" applyBorder="1"/>
    <xf numFmtId="176" fontId="1" fillId="0" borderId="11" xfId="12" applyNumberFormat="1" applyFill="1" applyBorder="1"/>
    <xf numFmtId="176" fontId="0" fillId="0" borderId="0" xfId="52" applyFont="1" applyFill="1" applyBorder="1"/>
    <xf numFmtId="178" fontId="29" fillId="0" borderId="7" xfId="48" applyFont="1" applyFill="1" applyBorder="1" applyAlignment="1" applyProtection="1"/>
    <xf numFmtId="176" fontId="29" fillId="0" borderId="11" xfId="56" applyNumberFormat="1" applyFill="1" applyBorder="1"/>
    <xf numFmtId="176" fontId="29" fillId="0" borderId="0" xfId="56" applyNumberFormat="1" applyFill="1" applyBorder="1"/>
    <xf numFmtId="170" fontId="26" fillId="0" borderId="7" xfId="44" applyFont="1" applyFill="1" applyBorder="1" applyProtection="1"/>
    <xf numFmtId="176" fontId="0" fillId="0" borderId="16" xfId="52" applyFont="1" applyFill="1" applyBorder="1"/>
    <xf numFmtId="168" fontId="0" fillId="0" borderId="9" xfId="45" applyFont="1" applyFill="1" applyBorder="1" applyAlignment="1" applyProtection="1">
      <alignment horizontal="left" indent="1"/>
    </xf>
    <xf numFmtId="49" fontId="40" fillId="0" borderId="0" xfId="4" applyFill="1" applyBorder="1">
      <alignment horizontal="left"/>
    </xf>
    <xf numFmtId="176" fontId="0" fillId="0" borderId="0" xfId="52" applyFont="1" applyFill="1" applyBorder="1" applyAlignment="1">
      <alignment vertical="top"/>
    </xf>
    <xf numFmtId="168" fontId="1" fillId="0" borderId="11" xfId="12" applyNumberFormat="1" applyFill="1" applyBorder="1" applyAlignment="1">
      <alignment horizontal="left" indent="1"/>
    </xf>
    <xf numFmtId="0" fontId="0" fillId="0" borderId="18" xfId="0" applyBorder="1"/>
    <xf numFmtId="0" fontId="0" fillId="0" borderId="19" xfId="0" applyBorder="1"/>
    <xf numFmtId="168" fontId="10" fillId="0" borderId="0" xfId="45" applyFont="1" applyFill="1" applyBorder="1" applyAlignment="1" applyProtection="1">
      <alignment vertical="center"/>
    </xf>
    <xf numFmtId="168" fontId="10" fillId="0" borderId="0" xfId="45" applyFont="1" applyFill="1" applyBorder="1" applyAlignment="1" applyProtection="1">
      <alignment vertical="center" wrapText="1"/>
    </xf>
    <xf numFmtId="168" fontId="23" fillId="0" borderId="11" xfId="45" applyFont="1" applyFill="1" applyBorder="1" applyAlignment="1" applyProtection="1"/>
    <xf numFmtId="0" fontId="23" fillId="0" borderId="12" xfId="3" applyNumberFormat="1" applyFill="1" applyBorder="1" applyAlignment="1">
      <alignment horizontal="left"/>
    </xf>
    <xf numFmtId="0" fontId="0" fillId="0" borderId="0" xfId="12" applyFont="1" applyFill="1" applyBorder="1"/>
    <xf numFmtId="176" fontId="0" fillId="0" borderId="12" xfId="52" applyFont="1" applyFill="1" applyBorder="1"/>
    <xf numFmtId="176" fontId="0" fillId="0" borderId="11" xfId="52" applyFont="1" applyFill="1" applyBorder="1"/>
    <xf numFmtId="0" fontId="1" fillId="0" borderId="0" xfId="12" applyFill="1" applyBorder="1"/>
    <xf numFmtId="174" fontId="0" fillId="0" borderId="11" xfId="47" applyFont="1" applyFill="1" applyBorder="1"/>
    <xf numFmtId="176" fontId="0" fillId="0" borderId="8" xfId="52" applyFont="1" applyFill="1" applyBorder="1"/>
    <xf numFmtId="0" fontId="1" fillId="0" borderId="11" xfId="12" applyFill="1" applyBorder="1"/>
    <xf numFmtId="0" fontId="0" fillId="0" borderId="20" xfId="0" applyBorder="1"/>
    <xf numFmtId="0" fontId="0" fillId="0" borderId="12" xfId="0" applyBorder="1"/>
    <xf numFmtId="176" fontId="26" fillId="0" borderId="16" xfId="34031" applyFont="1" applyFill="1" applyBorder="1" applyAlignment="1" applyProtection="1">
      <protection locked="0"/>
    </xf>
    <xf numFmtId="176" fontId="26" fillId="0" borderId="7" xfId="46" applyNumberFormat="1" applyFont="1" applyFill="1" applyBorder="1" applyAlignment="1">
      <protection locked="0"/>
    </xf>
    <xf numFmtId="176" fontId="26" fillId="0" borderId="7" xfId="34031" applyFont="1" applyFill="1" applyBorder="1" applyAlignment="1" applyProtection="1">
      <protection locked="0"/>
    </xf>
    <xf numFmtId="49" fontId="37" fillId="0" borderId="12" xfId="18" quotePrefix="1" applyFill="1" applyBorder="1" applyAlignment="1" applyProtection="1">
      <alignment horizontal="left" vertical="top"/>
    </xf>
    <xf numFmtId="0" fontId="8" fillId="0" borderId="12" xfId="0" applyFont="1" applyBorder="1" applyAlignment="1">
      <alignment vertical="center"/>
    </xf>
    <xf numFmtId="0" fontId="0" fillId="0" borderId="12" xfId="0" applyBorder="1" applyAlignment="1">
      <alignment vertical="center"/>
    </xf>
    <xf numFmtId="168" fontId="25" fillId="0" borderId="8" xfId="49" applyNumberFormat="1" applyFill="1" applyBorder="1" applyAlignment="1">
      <alignment horizontal="left" wrapText="1"/>
    </xf>
    <xf numFmtId="168" fontId="23" fillId="0" borderId="10" xfId="45" applyFont="1" applyFill="1" applyBorder="1" applyAlignment="1" applyProtection="1"/>
    <xf numFmtId="168" fontId="27" fillId="0" borderId="8" xfId="3" applyNumberFormat="1" applyFont="1" applyFill="1" applyBorder="1" applyAlignment="1">
      <alignment horizontal="left"/>
    </xf>
    <xf numFmtId="0" fontId="0" fillId="0" borderId="10" xfId="0" applyBorder="1"/>
    <xf numFmtId="168" fontId="25" fillId="0" borderId="12" xfId="49" applyNumberFormat="1" applyFill="1" applyBorder="1" applyAlignment="1">
      <alignment horizontal="right" wrapText="1"/>
    </xf>
    <xf numFmtId="168" fontId="22" fillId="0" borderId="11" xfId="2" applyNumberFormat="1" applyFill="1" applyBorder="1"/>
    <xf numFmtId="174" fontId="0" fillId="0" borderId="16" xfId="47" applyFont="1" applyFill="1" applyBorder="1"/>
    <xf numFmtId="0" fontId="25" fillId="0" borderId="12" xfId="49" applyNumberFormat="1" applyFill="1" applyBorder="1" applyAlignment="1">
      <alignment horizontal="right" wrapText="1"/>
    </xf>
    <xf numFmtId="0" fontId="32" fillId="0" borderId="11" xfId="0" applyFont="1" applyBorder="1"/>
    <xf numFmtId="168" fontId="34" fillId="0" borderId="12" xfId="3" applyNumberFormat="1" applyFont="1" applyFill="1" applyBorder="1"/>
    <xf numFmtId="0" fontId="34" fillId="0" borderId="12" xfId="0" applyFont="1" applyBorder="1"/>
    <xf numFmtId="0" fontId="32" fillId="0" borderId="12" xfId="0" applyFont="1" applyBorder="1"/>
    <xf numFmtId="0" fontId="32" fillId="0" borderId="7" xfId="0" applyFont="1" applyBorder="1"/>
    <xf numFmtId="0" fontId="11" fillId="0" borderId="10" xfId="0" applyFont="1" applyBorder="1"/>
    <xf numFmtId="0" fontId="0" fillId="0" borderId="11" xfId="0" applyBorder="1" applyAlignment="1">
      <alignment horizontal="right"/>
    </xf>
    <xf numFmtId="0" fontId="7" fillId="0" borderId="11" xfId="0" applyFont="1" applyBorder="1"/>
    <xf numFmtId="0" fontId="25" fillId="0" borderId="12" xfId="49" applyNumberFormat="1" applyFill="1" applyBorder="1" applyAlignment="1">
      <alignment horizontal="center" wrapText="1"/>
    </xf>
    <xf numFmtId="168" fontId="1" fillId="0" borderId="21" xfId="12" applyNumberFormat="1" applyFill="1" applyBorder="1" applyAlignment="1"/>
    <xf numFmtId="0" fontId="25" fillId="0" borderId="0" xfId="49" applyNumberFormat="1" applyFill="1" applyBorder="1" applyAlignment="1">
      <alignment horizontal="center" wrapText="1"/>
    </xf>
    <xf numFmtId="172" fontId="1" fillId="0" borderId="21" xfId="12" applyNumberFormat="1" applyFill="1" applyBorder="1"/>
    <xf numFmtId="176" fontId="0" fillId="0" borderId="16" xfId="12" applyNumberFormat="1" applyFont="1" applyFill="1" applyBorder="1"/>
    <xf numFmtId="0" fontId="0" fillId="0" borderId="7" xfId="0" applyBorder="1"/>
    <xf numFmtId="0" fontId="0" fillId="0" borderId="7" xfId="0" applyBorder="1" applyAlignment="1">
      <alignment horizontal="right"/>
    </xf>
    <xf numFmtId="0" fontId="29" fillId="0" borderId="21" xfId="0" applyFont="1" applyBorder="1"/>
    <xf numFmtId="0" fontId="0" fillId="0" borderId="21" xfId="0" applyBorder="1"/>
    <xf numFmtId="168" fontId="0" fillId="0" borderId="16" xfId="45" applyFont="1" applyFill="1" applyBorder="1" applyAlignment="1" applyProtection="1">
      <alignment horizontal="left" indent="1"/>
    </xf>
    <xf numFmtId="0" fontId="40" fillId="0" borderId="12" xfId="4" applyNumberFormat="1" applyFill="1" applyBorder="1">
      <alignment horizontal="left"/>
    </xf>
    <xf numFmtId="0" fontId="0" fillId="0" borderId="12" xfId="0" applyBorder="1" applyAlignment="1">
      <alignment horizontal="right"/>
    </xf>
    <xf numFmtId="0" fontId="25" fillId="0" borderId="9" xfId="49" applyFill="1" applyBorder="1">
      <alignment horizontal="centerContinuous" wrapText="1"/>
    </xf>
    <xf numFmtId="0" fontId="25" fillId="0" borderId="9" xfId="49" applyNumberFormat="1" applyFill="1" applyBorder="1" applyAlignment="1">
      <alignment horizontal="right" wrapText="1"/>
    </xf>
    <xf numFmtId="0" fontId="25" fillId="0" borderId="9" xfId="49" applyNumberFormat="1" applyFill="1" applyBorder="1">
      <alignment horizontal="centerContinuous" wrapText="1"/>
    </xf>
    <xf numFmtId="0" fontId="0" fillId="0" borderId="16" xfId="12" applyFont="1" applyFill="1" applyBorder="1"/>
    <xf numFmtId="0" fontId="0" fillId="0" borderId="16" xfId="12" applyFont="1" applyFill="1" applyBorder="1" applyAlignment="1">
      <alignment horizontal="right"/>
    </xf>
    <xf numFmtId="0" fontId="25" fillId="0" borderId="10" xfId="49" applyNumberFormat="1" applyFill="1" applyBorder="1">
      <alignment horizontal="centerContinuous" wrapText="1"/>
    </xf>
    <xf numFmtId="168" fontId="22" fillId="0" borderId="10" xfId="2" applyNumberFormat="1" applyFill="1" applyBorder="1"/>
    <xf numFmtId="168" fontId="0" fillId="0" borderId="21" xfId="12" applyNumberFormat="1" applyFont="1" applyFill="1" applyBorder="1" applyAlignment="1"/>
    <xf numFmtId="168" fontId="0" fillId="0" borderId="7" xfId="45" applyFont="1" applyFill="1" applyBorder="1" applyAlignment="1" applyProtection="1"/>
    <xf numFmtId="168" fontId="25" fillId="0" borderId="12" xfId="49" applyNumberFormat="1" applyFill="1" applyBorder="1">
      <alignment horizontal="centerContinuous" wrapText="1"/>
    </xf>
    <xf numFmtId="171" fontId="29" fillId="0" borderId="11" xfId="56" applyNumberFormat="1" applyFill="1" applyBorder="1"/>
    <xf numFmtId="0" fontId="0" fillId="0" borderId="7" xfId="0" applyBorder="1" applyAlignment="1">
      <alignment horizontal="center"/>
    </xf>
    <xf numFmtId="0" fontId="29" fillId="0" borderId="11" xfId="0" applyFont="1" applyBorder="1"/>
    <xf numFmtId="168" fontId="36" fillId="0" borderId="7" xfId="4" applyNumberFormat="1" applyFont="1" applyFill="1" applyBorder="1">
      <alignment horizontal="left"/>
    </xf>
    <xf numFmtId="168" fontId="27" fillId="0" borderId="11" xfId="3" applyNumberFormat="1" applyFont="1" applyFill="1" applyBorder="1" applyAlignment="1">
      <alignment horizontal="left"/>
    </xf>
    <xf numFmtId="0" fontId="23" fillId="0" borderId="11" xfId="3" applyNumberFormat="1" applyFill="1" applyBorder="1" applyAlignment="1">
      <alignment horizontal="left"/>
    </xf>
    <xf numFmtId="0" fontId="23" fillId="0" borderId="11" xfId="3" applyNumberFormat="1" applyFill="1" applyBorder="1" applyAlignment="1">
      <alignment horizontal="right"/>
    </xf>
    <xf numFmtId="176" fontId="1" fillId="0" borderId="21" xfId="12" applyNumberFormat="1" applyFill="1" applyBorder="1"/>
    <xf numFmtId="168" fontId="27" fillId="0" borderId="21" xfId="3" applyNumberFormat="1" applyFont="1" applyFill="1" applyBorder="1" applyAlignment="1">
      <alignment horizontal="left"/>
    </xf>
    <xf numFmtId="0" fontId="23" fillId="0" borderId="7" xfId="3" applyNumberFormat="1" applyFill="1" applyBorder="1" applyAlignment="1">
      <alignment horizontal="left"/>
    </xf>
    <xf numFmtId="0" fontId="23" fillId="0" borderId="7" xfId="3" applyNumberFormat="1" applyFill="1" applyBorder="1" applyAlignment="1">
      <alignment horizontal="right"/>
    </xf>
    <xf numFmtId="0" fontId="7" fillId="0" borderId="11" xfId="2" applyNumberFormat="1" applyFont="1" applyFill="1" applyBorder="1" applyAlignment="1">
      <alignment horizontal="center"/>
    </xf>
    <xf numFmtId="0" fontId="25" fillId="0" borderId="12" xfId="49" applyFill="1" applyBorder="1" applyAlignment="1">
      <alignment horizontal="center" wrapText="1"/>
    </xf>
    <xf numFmtId="168" fontId="29" fillId="0" borderId="16" xfId="12" applyNumberFormat="1" applyFont="1" applyFill="1" applyBorder="1" applyAlignment="1">
      <alignment horizontal="left"/>
    </xf>
    <xf numFmtId="173" fontId="1" fillId="0" borderId="11" xfId="12" applyNumberFormat="1" applyFill="1" applyBorder="1"/>
    <xf numFmtId="174" fontId="1" fillId="0" borderId="21" xfId="12" applyNumberFormat="1" applyFill="1" applyBorder="1"/>
    <xf numFmtId="0" fontId="44" fillId="0" borderId="12" xfId="0" applyFont="1" applyBorder="1" applyAlignment="1">
      <alignment vertical="center"/>
    </xf>
    <xf numFmtId="1" fontId="1" fillId="0" borderId="11" xfId="12" applyNumberFormat="1" applyFill="1" applyBorder="1" applyAlignment="1"/>
    <xf numFmtId="168" fontId="11" fillId="0" borderId="7" xfId="45" applyFont="1" applyFill="1" applyBorder="1" applyAlignment="1">
      <alignment horizontal="left"/>
      <protection locked="0"/>
    </xf>
    <xf numFmtId="168" fontId="0" fillId="0" borderId="7" xfId="45" applyFont="1" applyFill="1" applyBorder="1" applyAlignment="1">
      <alignment horizontal="left"/>
      <protection locked="0"/>
    </xf>
    <xf numFmtId="176" fontId="1" fillId="0" borderId="0" xfId="12" applyNumberFormat="1" applyFill="1" applyBorder="1"/>
    <xf numFmtId="169" fontId="35" fillId="0" borderId="16" xfId="34033" applyNumberFormat="1" applyFont="1" applyFill="1" applyBorder="1" applyAlignment="1">
      <alignment horizontal="centerContinuous" wrapText="1"/>
    </xf>
    <xf numFmtId="174" fontId="32" fillId="0" borderId="16" xfId="34033" applyNumberFormat="1" applyFont="1" applyFill="1" applyBorder="1"/>
    <xf numFmtId="176" fontId="1" fillId="0" borderId="10" xfId="34033" applyNumberFormat="1" applyFont="1" applyFill="1" applyBorder="1"/>
    <xf numFmtId="176" fontId="1" fillId="0" borderId="9" xfId="34033" applyNumberFormat="1" applyFont="1" applyFill="1" applyBorder="1"/>
    <xf numFmtId="172" fontId="1" fillId="0" borderId="9" xfId="34033" applyNumberFormat="1" applyFont="1" applyFill="1" applyBorder="1"/>
    <xf numFmtId="176" fontId="1" fillId="0" borderId="16" xfId="34033" applyNumberFormat="1" applyFont="1" applyFill="1" applyBorder="1"/>
    <xf numFmtId="176" fontId="1" fillId="0" borderId="7" xfId="52" applyFont="1" applyFill="1" applyBorder="1"/>
    <xf numFmtId="176" fontId="26" fillId="0" borderId="0" xfId="5" applyNumberFormat="1" applyFill="1" applyBorder="1">
      <protection locked="0"/>
    </xf>
    <xf numFmtId="176" fontId="26" fillId="0" borderId="7" xfId="34031" applyFont="1" applyFill="1" applyBorder="1" applyProtection="1">
      <protection locked="0"/>
    </xf>
    <xf numFmtId="170" fontId="26" fillId="0" borderId="7" xfId="44" applyFont="1" applyFill="1" applyBorder="1">
      <protection locked="0"/>
    </xf>
    <xf numFmtId="171" fontId="26" fillId="0" borderId="7" xfId="44" applyNumberFormat="1" applyFont="1" applyFill="1" applyBorder="1">
      <protection locked="0"/>
    </xf>
    <xf numFmtId="2" fontId="26" fillId="0" borderId="7" xfId="28445" applyNumberFormat="1" applyFont="1" applyFill="1" applyBorder="1" applyProtection="1">
      <protection locked="0"/>
    </xf>
    <xf numFmtId="1" fontId="26" fillId="0" borderId="7" xfId="28445" applyNumberFormat="1" applyFont="1" applyFill="1" applyBorder="1" applyProtection="1">
      <protection locked="0"/>
    </xf>
    <xf numFmtId="176" fontId="26" fillId="0" borderId="12" xfId="5" applyNumberFormat="1" applyFill="1" applyBorder="1">
      <protection locked="0"/>
    </xf>
    <xf numFmtId="15" fontId="50" fillId="0" borderId="2" xfId="0" applyNumberFormat="1" applyFont="1" applyBorder="1" applyAlignment="1">
      <alignment horizontal="centerContinuous"/>
    </xf>
    <xf numFmtId="49" fontId="28" fillId="0" borderId="2" xfId="1" applyFill="1" applyBorder="1" applyAlignment="1">
      <alignment horizontal="centerContinuous"/>
    </xf>
    <xf numFmtId="0" fontId="0" fillId="0" borderId="23" xfId="0" applyBorder="1"/>
    <xf numFmtId="0" fontId="0" fillId="0" borderId="24" xfId="0" applyBorder="1"/>
    <xf numFmtId="169" fontId="26" fillId="0" borderId="7" xfId="51" applyFont="1" applyFill="1" applyBorder="1" applyAlignment="1" applyProtection="1">
      <protection locked="0"/>
    </xf>
    <xf numFmtId="0" fontId="39" fillId="0" borderId="7" xfId="0" applyFont="1" applyBorder="1"/>
    <xf numFmtId="0" fontId="39" fillId="0" borderId="12" xfId="0" applyFont="1" applyBorder="1"/>
    <xf numFmtId="0" fontId="0" fillId="0" borderId="9" xfId="45" applyNumberFormat="1" applyFont="1" applyFill="1" applyBorder="1" applyAlignment="1" applyProtection="1"/>
    <xf numFmtId="0" fontId="54" fillId="41" borderId="25" xfId="0" applyFont="1" applyFill="1" applyBorder="1"/>
    <xf numFmtId="0" fontId="10" fillId="41" borderId="25" xfId="0" applyFont="1" applyFill="1" applyBorder="1"/>
    <xf numFmtId="0" fontId="0" fillId="41" borderId="25" xfId="0" applyFill="1" applyBorder="1"/>
    <xf numFmtId="0" fontId="25" fillId="41" borderId="12" xfId="49" applyFill="1" applyBorder="1">
      <alignment horizontal="centerContinuous" wrapText="1"/>
    </xf>
    <xf numFmtId="0" fontId="54" fillId="41" borderId="0" xfId="0" applyFont="1" applyFill="1"/>
    <xf numFmtId="0" fontId="10" fillId="41" borderId="0" xfId="0" applyFont="1" applyFill="1"/>
    <xf numFmtId="0" fontId="0" fillId="41" borderId="0" xfId="0" applyFill="1"/>
    <xf numFmtId="176" fontId="29" fillId="0" borderId="11" xfId="52" applyFont="1" applyFill="1" applyBorder="1" applyProtection="1">
      <protection locked="0"/>
    </xf>
    <xf numFmtId="0" fontId="29" fillId="0" borderId="7" xfId="56" applyNumberFormat="1" applyFill="1" applyAlignment="1" applyProtection="1">
      <alignment horizontal="center"/>
      <protection locked="0"/>
    </xf>
    <xf numFmtId="168" fontId="28" fillId="0" borderId="0" xfId="1" applyNumberFormat="1" applyFill="1" applyAlignment="1">
      <alignment vertical="center"/>
    </xf>
    <xf numFmtId="0" fontId="38" fillId="37" borderId="27" xfId="0" applyFont="1" applyFill="1" applyBorder="1"/>
    <xf numFmtId="49" fontId="0" fillId="38" borderId="14" xfId="0" applyNumberFormat="1" applyFill="1" applyBorder="1"/>
    <xf numFmtId="0" fontId="48" fillId="38" borderId="14" xfId="55" applyFill="1" applyBorder="1" applyAlignment="1" applyProtection="1"/>
    <xf numFmtId="49" fontId="0" fillId="38" borderId="0" xfId="0" applyNumberFormat="1" applyFill="1"/>
    <xf numFmtId="0" fontId="48" fillId="38" borderId="0" xfId="55" applyFill="1" applyBorder="1" applyAlignment="1" applyProtection="1">
      <alignment horizontal="left" indent="1"/>
    </xf>
    <xf numFmtId="49" fontId="0" fillId="38" borderId="24" xfId="0" applyNumberFormat="1" applyFill="1" applyBorder="1"/>
    <xf numFmtId="0" fontId="48" fillId="38" borderId="24" xfId="55" applyFill="1" applyBorder="1" applyAlignment="1" applyProtection="1">
      <alignment horizontal="left" indent="1"/>
    </xf>
    <xf numFmtId="49" fontId="0" fillId="39" borderId="14" xfId="0" applyNumberFormat="1" applyFill="1" applyBorder="1"/>
    <xf numFmtId="49" fontId="0" fillId="39" borderId="28" xfId="0" applyNumberFormat="1" applyFill="1" applyBorder="1"/>
    <xf numFmtId="0" fontId="48" fillId="39" borderId="28" xfId="55" applyFill="1" applyBorder="1" applyAlignment="1" applyProtection="1"/>
    <xf numFmtId="0" fontId="48" fillId="39" borderId="14" xfId="55" applyFill="1" applyBorder="1" applyAlignment="1" applyProtection="1"/>
    <xf numFmtId="49" fontId="0" fillId="39" borderId="0" xfId="0" applyNumberFormat="1" applyFill="1"/>
    <xf numFmtId="0" fontId="48" fillId="39" borderId="0" xfId="55" applyFill="1" applyBorder="1" applyAlignment="1" applyProtection="1">
      <alignment horizontal="left" indent="1"/>
    </xf>
    <xf numFmtId="49" fontId="0" fillId="39" borderId="24" xfId="0" applyNumberFormat="1" applyFill="1" applyBorder="1"/>
    <xf numFmtId="0" fontId="48" fillId="39" borderId="24" xfId="55" applyFill="1" applyBorder="1" applyAlignment="1" applyProtection="1">
      <alignment horizontal="left" indent="1"/>
    </xf>
    <xf numFmtId="49" fontId="0" fillId="38" borderId="20" xfId="0" applyNumberFormat="1" applyFill="1" applyBorder="1"/>
    <xf numFmtId="0" fontId="48" fillId="38" borderId="20" xfId="55" applyFill="1" applyBorder="1" applyAlignment="1" applyProtection="1">
      <alignment horizontal="left" indent="1"/>
    </xf>
    <xf numFmtId="0" fontId="0" fillId="0" borderId="26" xfId="0" applyBorder="1"/>
    <xf numFmtId="49" fontId="28" fillId="0" borderId="0" xfId="1" applyFill="1"/>
    <xf numFmtId="49" fontId="37" fillId="0" borderId="0" xfId="18">
      <alignment horizontal="left" indent="1"/>
    </xf>
    <xf numFmtId="0" fontId="10" fillId="0" borderId="0" xfId="0" applyFont="1"/>
    <xf numFmtId="0" fontId="48" fillId="0" borderId="0" xfId="55" applyBorder="1" applyAlignment="1" applyProtection="1"/>
    <xf numFmtId="49" fontId="22" fillId="0" borderId="0" xfId="2" applyFill="1" applyAlignment="1">
      <alignment horizontal="left" indent="1"/>
    </xf>
    <xf numFmtId="0" fontId="0" fillId="0" borderId="0" xfId="0" applyAlignment="1">
      <alignment vertical="top" wrapText="1"/>
    </xf>
    <xf numFmtId="0" fontId="0" fillId="0" borderId="0" xfId="0" applyAlignment="1">
      <alignment vertical="top"/>
    </xf>
    <xf numFmtId="0" fontId="52" fillId="0" borderId="0" xfId="0" applyFont="1" applyAlignment="1">
      <alignment vertical="top"/>
    </xf>
    <xf numFmtId="0" fontId="52" fillId="0" borderId="0" xfId="0" applyFont="1" applyAlignment="1">
      <alignment vertical="top" wrapText="1"/>
    </xf>
    <xf numFmtId="176" fontId="0" fillId="0" borderId="0" xfId="52" applyFont="1" applyBorder="1" applyAlignment="1">
      <alignment vertical="top"/>
    </xf>
    <xf numFmtId="0" fontId="51" fillId="0" borderId="0" xfId="0" applyFont="1"/>
    <xf numFmtId="0" fontId="44" fillId="0" borderId="0" xfId="0" applyFont="1"/>
    <xf numFmtId="49" fontId="37" fillId="0" borderId="0" xfId="18" quotePrefix="1" applyFill="1" applyAlignment="1" applyProtection="1">
      <alignment horizontal="left" vertical="top" indent="1"/>
    </xf>
    <xf numFmtId="0" fontId="44" fillId="0" borderId="0" xfId="0" applyFont="1" applyAlignment="1">
      <alignment vertical="center"/>
    </xf>
    <xf numFmtId="0" fontId="0" fillId="0" borderId="0" xfId="0" applyAlignment="1">
      <alignment vertical="center"/>
    </xf>
    <xf numFmtId="0" fontId="41" fillId="0" borderId="18" xfId="0" applyFont="1" applyBorder="1"/>
    <xf numFmtId="0" fontId="0" fillId="0" borderId="18" xfId="0" applyBorder="1" applyAlignment="1">
      <alignment vertical="center"/>
    </xf>
    <xf numFmtId="49" fontId="22" fillId="0" borderId="12" xfId="2" applyFill="1" applyBorder="1" applyAlignment="1">
      <alignment horizontal="left"/>
    </xf>
    <xf numFmtId="0" fontId="30" fillId="0" borderId="12" xfId="0" applyFont="1" applyBorder="1"/>
    <xf numFmtId="0" fontId="30" fillId="0" borderId="0" xfId="0" applyFont="1"/>
    <xf numFmtId="0" fontId="25" fillId="0" borderId="7" xfId="49" applyFill="1">
      <alignment horizontal="centerContinuous" wrapText="1"/>
    </xf>
    <xf numFmtId="0" fontId="25" fillId="0" borderId="21" xfId="49" applyFill="1" applyBorder="1">
      <alignment horizontal="centerContinuous" wrapText="1"/>
    </xf>
    <xf numFmtId="0" fontId="0" fillId="0" borderId="0" xfId="0" applyAlignment="1">
      <alignment horizontal="right"/>
    </xf>
    <xf numFmtId="1" fontId="0" fillId="0" borderId="18" xfId="0" applyNumberFormat="1" applyBorder="1" applyAlignment="1">
      <alignment horizontal="right"/>
    </xf>
    <xf numFmtId="0" fontId="11" fillId="0" borderId="0" xfId="0" applyFont="1" applyAlignment="1">
      <alignment horizontal="right" wrapText="1"/>
    </xf>
    <xf numFmtId="168" fontId="1" fillId="0" borderId="7" xfId="12" applyNumberFormat="1" applyFill="1" applyAlignment="1">
      <alignment horizontal="left"/>
    </xf>
    <xf numFmtId="49" fontId="37" fillId="0" borderId="0" xfId="18" applyFill="1">
      <alignment horizontal="left" indent="1"/>
    </xf>
    <xf numFmtId="49" fontId="22" fillId="0" borderId="7" xfId="2" applyFill="1" applyBorder="1" applyAlignment="1">
      <alignment horizontal="left"/>
    </xf>
    <xf numFmtId="168" fontId="25" fillId="0" borderId="7" xfId="49" applyNumberFormat="1" applyFill="1">
      <alignment horizontal="centerContinuous" wrapText="1"/>
    </xf>
    <xf numFmtId="168" fontId="25" fillId="0" borderId="7" xfId="49" applyNumberFormat="1" applyFill="1" applyAlignment="1">
      <alignment horizontal="center" wrapText="1"/>
    </xf>
    <xf numFmtId="176" fontId="25" fillId="0" borderId="7" xfId="49" applyNumberFormat="1" applyFill="1">
      <alignment horizontal="centerContinuous" wrapText="1"/>
    </xf>
    <xf numFmtId="176" fontId="25" fillId="0" borderId="7" xfId="49" applyNumberFormat="1" applyFill="1" applyAlignment="1">
      <alignment wrapText="1"/>
    </xf>
    <xf numFmtId="49" fontId="23" fillId="0" borderId="7" xfId="3" applyFill="1" applyBorder="1" applyAlignment="1">
      <alignment horizontal="left"/>
    </xf>
    <xf numFmtId="176" fontId="26" fillId="0" borderId="7" xfId="5" applyNumberFormat="1" applyFill="1">
      <protection locked="0"/>
    </xf>
    <xf numFmtId="178" fontId="26" fillId="0" borderId="7" xfId="5" applyNumberFormat="1" applyFill="1" applyAlignment="1">
      <protection locked="0"/>
    </xf>
    <xf numFmtId="176" fontId="26" fillId="41" borderId="7" xfId="5" applyNumberFormat="1" applyFill="1">
      <protection locked="0"/>
    </xf>
    <xf numFmtId="0" fontId="0" fillId="41" borderId="0" xfId="0" applyFill="1" applyAlignment="1">
      <alignment vertical="top"/>
    </xf>
    <xf numFmtId="49" fontId="22" fillId="41" borderId="11" xfId="2" applyFill="1" applyBorder="1" applyAlignment="1">
      <alignment horizontal="left"/>
    </xf>
    <xf numFmtId="0" fontId="0" fillId="41" borderId="11" xfId="0" applyFill="1" applyBorder="1"/>
    <xf numFmtId="0" fontId="7" fillId="41" borderId="0" xfId="0" applyFont="1" applyFill="1" applyAlignment="1">
      <alignment horizontal="right"/>
    </xf>
    <xf numFmtId="49" fontId="22" fillId="0" borderId="0" xfId="2" applyFill="1" applyAlignment="1">
      <alignment horizontal="right"/>
    </xf>
    <xf numFmtId="168" fontId="25" fillId="0" borderId="7" xfId="49" applyNumberFormat="1" applyFill="1" applyAlignment="1">
      <alignment horizontal="left" wrapText="1"/>
    </xf>
    <xf numFmtId="0" fontId="25" fillId="0" borderId="7" xfId="49" applyFill="1" applyAlignment="1">
      <alignment horizontal="center" wrapText="1"/>
    </xf>
    <xf numFmtId="168" fontId="0" fillId="0" borderId="7" xfId="12" applyNumberFormat="1" applyFont="1" applyFill="1" applyAlignment="1"/>
    <xf numFmtId="0" fontId="0" fillId="0" borderId="7" xfId="12" applyFont="1" applyFill="1"/>
    <xf numFmtId="0" fontId="1" fillId="0" borderId="7" xfId="12" applyFill="1" applyAlignment="1">
      <alignment horizontal="center"/>
    </xf>
    <xf numFmtId="170" fontId="29" fillId="0" borderId="7" xfId="56" applyNumberFormat="1" applyFill="1"/>
    <xf numFmtId="176" fontId="29" fillId="0" borderId="7" xfId="56" applyNumberFormat="1" applyFill="1"/>
    <xf numFmtId="168" fontId="37" fillId="0" borderId="0" xfId="18" applyNumberFormat="1" applyFill="1">
      <alignment horizontal="left" indent="1"/>
    </xf>
    <xf numFmtId="176" fontId="29" fillId="0" borderId="7" xfId="56" applyNumberFormat="1" applyFill="1" applyAlignment="1"/>
    <xf numFmtId="0" fontId="23" fillId="0" borderId="0" xfId="3" applyNumberFormat="1" applyFill="1" applyAlignment="1">
      <alignment horizontal="right"/>
    </xf>
    <xf numFmtId="0" fontId="23" fillId="0" borderId="0" xfId="3" applyNumberFormat="1" applyFill="1" applyAlignment="1">
      <alignment horizontal="left"/>
    </xf>
    <xf numFmtId="168" fontId="1" fillId="0" borderId="7" xfId="12" applyNumberFormat="1" applyFill="1" applyAlignment="1"/>
    <xf numFmtId="0" fontId="0" fillId="0" borderId="9" xfId="0" applyBorder="1"/>
    <xf numFmtId="49" fontId="37" fillId="0" borderId="0" xfId="18" quotePrefix="1" applyFill="1" applyAlignment="1" applyProtection="1">
      <alignment horizontal="left" vertical="top"/>
    </xf>
    <xf numFmtId="0" fontId="8" fillId="0" borderId="0" xfId="0" applyFont="1"/>
    <xf numFmtId="168" fontId="22" fillId="0" borderId="0" xfId="2" applyNumberFormat="1" applyFill="1"/>
    <xf numFmtId="168" fontId="0" fillId="0" borderId="7" xfId="12" applyNumberFormat="1" applyFont="1" applyFill="1" applyAlignment="1">
      <alignment horizontal="center"/>
    </xf>
    <xf numFmtId="169" fontId="29" fillId="0" borderId="7" xfId="56" applyNumberFormat="1" applyFill="1" applyAlignment="1"/>
    <xf numFmtId="174" fontId="0" fillId="0" borderId="7" xfId="12" applyNumberFormat="1" applyFont="1" applyFill="1"/>
    <xf numFmtId="174" fontId="1" fillId="0" borderId="7" xfId="12" applyNumberFormat="1" applyFill="1"/>
    <xf numFmtId="0" fontId="37" fillId="0" borderId="0" xfId="18" applyNumberFormat="1" applyFill="1">
      <alignment horizontal="left" indent="1"/>
    </xf>
    <xf numFmtId="0" fontId="24" fillId="0" borderId="0" xfId="0" applyFont="1"/>
    <xf numFmtId="168" fontId="31" fillId="0" borderId="11" xfId="2" applyNumberFormat="1" applyFont="1" applyFill="1" applyBorder="1"/>
    <xf numFmtId="0" fontId="32" fillId="0" borderId="0" xfId="0" applyFont="1"/>
    <xf numFmtId="0" fontId="33" fillId="0" borderId="0" xfId="0" applyFont="1"/>
    <xf numFmtId="169" fontId="35" fillId="0" borderId="7" xfId="49" applyNumberFormat="1" applyFont="1" applyFill="1">
      <alignment horizontal="centerContinuous" wrapText="1"/>
    </xf>
    <xf numFmtId="169" fontId="35" fillId="0" borderId="30" xfId="34033" applyNumberFormat="1" applyFont="1" applyFill="1" applyBorder="1" applyAlignment="1">
      <alignment horizontal="centerContinuous" wrapText="1"/>
    </xf>
    <xf numFmtId="169" fontId="35" fillId="0" borderId="31" xfId="49" applyNumberFormat="1" applyFont="1" applyFill="1" applyBorder="1">
      <alignment horizontal="centerContinuous" wrapText="1"/>
    </xf>
    <xf numFmtId="168" fontId="32" fillId="0" borderId="7" xfId="12" applyNumberFormat="1" applyFont="1" applyFill="1" applyAlignment="1"/>
    <xf numFmtId="172" fontId="32" fillId="0" borderId="7" xfId="5" applyNumberFormat="1" applyFont="1" applyFill="1">
      <protection locked="0"/>
    </xf>
    <xf numFmtId="169" fontId="35" fillId="0" borderId="32" xfId="49" applyNumberFormat="1" applyFont="1" applyFill="1" applyBorder="1">
      <alignment horizontal="centerContinuous" wrapText="1"/>
    </xf>
    <xf numFmtId="1" fontId="32" fillId="0" borderId="7" xfId="12" applyNumberFormat="1" applyFont="1" applyFill="1" applyAlignment="1"/>
    <xf numFmtId="0" fontId="35" fillId="0" borderId="7" xfId="49" applyFont="1" applyFill="1">
      <alignment horizontal="centerContinuous" wrapText="1"/>
    </xf>
    <xf numFmtId="0" fontId="32" fillId="0" borderId="7" xfId="12" applyFont="1" applyFill="1"/>
    <xf numFmtId="174" fontId="32" fillId="0" borderId="7" xfId="12" applyNumberFormat="1" applyFont="1" applyFill="1"/>
    <xf numFmtId="0" fontId="7" fillId="0" borderId="0" xfId="0" applyFont="1"/>
    <xf numFmtId="168" fontId="1" fillId="0" borderId="7" xfId="12" applyNumberFormat="1" applyFill="1" applyAlignment="1">
      <alignment horizontal="center"/>
    </xf>
    <xf numFmtId="176" fontId="29" fillId="0" borderId="7" xfId="56" applyNumberFormat="1" applyFill="1" applyAlignment="1">
      <alignment horizontal="right"/>
    </xf>
    <xf numFmtId="0" fontId="11" fillId="0" borderId="0" xfId="0" applyFont="1"/>
    <xf numFmtId="0" fontId="11" fillId="0" borderId="12" xfId="0" applyFont="1" applyBorder="1"/>
    <xf numFmtId="176" fontId="29" fillId="0" borderId="31" xfId="56" applyNumberFormat="1" applyFill="1" applyBorder="1"/>
    <xf numFmtId="176" fontId="29" fillId="0" borderId="33" xfId="56" applyNumberFormat="1" applyFill="1" applyBorder="1"/>
    <xf numFmtId="168" fontId="29" fillId="0" borderId="7" xfId="56" applyNumberFormat="1" applyFill="1" applyAlignment="1">
      <alignment horizontal="right"/>
    </xf>
    <xf numFmtId="176" fontId="29" fillId="0" borderId="34" xfId="56" applyNumberFormat="1" applyFill="1" applyBorder="1"/>
    <xf numFmtId="176" fontId="29" fillId="0" borderId="35" xfId="56" applyNumberFormat="1" applyFill="1" applyBorder="1"/>
    <xf numFmtId="0" fontId="29" fillId="0" borderId="7" xfId="56" applyNumberFormat="1" applyFill="1"/>
    <xf numFmtId="170" fontId="29" fillId="0" borderId="7" xfId="56" applyNumberFormat="1" applyFill="1" applyAlignment="1">
      <alignment horizontal="right"/>
    </xf>
    <xf numFmtId="2" fontId="29" fillId="0" borderId="7" xfId="56" applyNumberFormat="1" applyFill="1" applyAlignment="1">
      <alignment horizontal="right"/>
    </xf>
    <xf numFmtId="168" fontId="27" fillId="0" borderId="0" xfId="3" applyNumberFormat="1" applyFont="1" applyFill="1" applyAlignment="1">
      <alignment horizontal="left"/>
    </xf>
    <xf numFmtId="0" fontId="1" fillId="0" borderId="7" xfId="12" applyFill="1" applyAlignment="1">
      <alignment horizontal="right"/>
    </xf>
    <xf numFmtId="172" fontId="1" fillId="0" borderId="7" xfId="12" applyNumberFormat="1" applyFill="1"/>
    <xf numFmtId="172" fontId="1" fillId="0" borderId="36" xfId="12" applyNumberFormat="1" applyFill="1" applyBorder="1"/>
    <xf numFmtId="172" fontId="1" fillId="0" borderId="37" xfId="12" applyNumberFormat="1" applyFill="1" applyBorder="1"/>
    <xf numFmtId="0" fontId="0" fillId="0" borderId="7" xfId="12" applyFont="1" applyFill="1" applyAlignment="1">
      <alignment horizontal="right"/>
    </xf>
    <xf numFmtId="176" fontId="1" fillId="0" borderId="7" xfId="12" applyNumberFormat="1" applyFill="1"/>
    <xf numFmtId="176" fontId="0" fillId="0" borderId="7" xfId="12" applyNumberFormat="1" applyFont="1" applyFill="1"/>
    <xf numFmtId="176" fontId="1" fillId="0" borderId="32" xfId="34033" applyNumberFormat="1" applyFont="1" applyFill="1" applyBorder="1"/>
    <xf numFmtId="176" fontId="0" fillId="0" borderId="31" xfId="12" applyNumberFormat="1" applyFont="1" applyFill="1" applyBorder="1"/>
    <xf numFmtId="176" fontId="26" fillId="0" borderId="29" xfId="34033" applyNumberFormat="1" applyFont="1" applyFill="1" applyBorder="1"/>
    <xf numFmtId="176" fontId="1" fillId="0" borderId="31" xfId="12" applyNumberFormat="1" applyFill="1" applyBorder="1"/>
    <xf numFmtId="0" fontId="29" fillId="0" borderId="7" xfId="12" applyNumberFormat="1" applyFont="1" applyFill="1" applyAlignment="1">
      <alignment horizontal="right"/>
    </xf>
    <xf numFmtId="170" fontId="1" fillId="0" borderId="7" xfId="12" applyNumberFormat="1" applyFill="1"/>
    <xf numFmtId="0" fontId="7" fillId="0" borderId="21" xfId="0" applyFont="1" applyBorder="1" applyAlignment="1">
      <alignment horizontal="left"/>
    </xf>
    <xf numFmtId="176" fontId="0" fillId="0" borderId="7" xfId="12" applyNumberFormat="1" applyFont="1" applyFill="1" applyAlignment="1">
      <alignment horizontal="right"/>
    </xf>
    <xf numFmtId="176" fontId="0" fillId="0" borderId="39" xfId="52" applyFont="1" applyFill="1" applyBorder="1"/>
    <xf numFmtId="176" fontId="26" fillId="0" borderId="40" xfId="34033" applyNumberFormat="1" applyFont="1" applyFill="1" applyBorder="1"/>
    <xf numFmtId="176" fontId="0" fillId="0" borderId="38" xfId="34033" applyNumberFormat="1" applyFont="1" applyFill="1" applyBorder="1"/>
    <xf numFmtId="168" fontId="1" fillId="0" borderId="7" xfId="12" applyNumberFormat="1" applyFill="1" applyAlignment="1">
      <alignment horizontal="left" indent="1"/>
    </xf>
    <xf numFmtId="0" fontId="1" fillId="0" borderId="7" xfId="12" applyFill="1"/>
    <xf numFmtId="1" fontId="1" fillId="0" borderId="7" xfId="12" applyNumberFormat="1" applyFill="1"/>
    <xf numFmtId="176" fontId="1" fillId="40" borderId="7" xfId="12" applyNumberFormat="1" applyFill="1"/>
    <xf numFmtId="168" fontId="23" fillId="0" borderId="0" xfId="3" applyNumberFormat="1" applyFill="1" applyAlignment="1">
      <alignment horizontal="left"/>
    </xf>
    <xf numFmtId="176" fontId="0" fillId="0" borderId="10" xfId="34033" applyNumberFormat="1" applyFont="1" applyFill="1" applyBorder="1"/>
    <xf numFmtId="0" fontId="32" fillId="0" borderId="7" xfId="12" applyFont="1" applyFill="1" applyAlignment="1">
      <alignment horizontal="right"/>
    </xf>
    <xf numFmtId="171" fontId="29" fillId="0" borderId="7" xfId="56" applyNumberFormat="1" applyFill="1"/>
    <xf numFmtId="172" fontId="29" fillId="0" borderId="7" xfId="56" applyNumberFormat="1" applyFill="1"/>
    <xf numFmtId="0" fontId="7" fillId="0" borderId="21" xfId="0" applyFont="1" applyBorder="1"/>
    <xf numFmtId="176" fontId="1" fillId="0" borderId="38" xfId="34033" applyNumberFormat="1" applyFont="1" applyFill="1" applyBorder="1"/>
    <xf numFmtId="0" fontId="0" fillId="0" borderId="7" xfId="12" applyFont="1" applyFill="1" applyAlignment="1">
      <alignment horizontal="center"/>
    </xf>
    <xf numFmtId="1" fontId="0" fillId="0" borderId="7" xfId="12" applyNumberFormat="1" applyFont="1" applyFill="1"/>
    <xf numFmtId="168" fontId="0" fillId="0" borderId="7" xfId="12" applyNumberFormat="1" applyFont="1" applyFill="1" applyAlignment="1">
      <alignment horizontal="left" indent="1"/>
    </xf>
    <xf numFmtId="49" fontId="23" fillId="0" borderId="11" xfId="3" applyBorder="1"/>
    <xf numFmtId="176" fontId="1" fillId="0" borderId="29" xfId="34033" applyNumberFormat="1" applyFont="1" applyFill="1" applyBorder="1"/>
    <xf numFmtId="176" fontId="1" fillId="0" borderId="41" xfId="12" applyNumberFormat="1" applyFill="1" applyBorder="1"/>
    <xf numFmtId="176" fontId="1" fillId="0" borderId="40" xfId="34033" applyNumberFormat="1" applyFont="1" applyFill="1" applyBorder="1"/>
    <xf numFmtId="0" fontId="45" fillId="0" borderId="0" xfId="0" applyFont="1" applyAlignment="1">
      <alignment vertical="center"/>
    </xf>
    <xf numFmtId="0" fontId="45" fillId="0" borderId="0" xfId="0" applyFont="1"/>
    <xf numFmtId="0" fontId="1" fillId="0" borderId="7" xfId="12" applyNumberFormat="1" applyFill="1"/>
    <xf numFmtId="0" fontId="29" fillId="0" borderId="7" xfId="12" applyNumberFormat="1" applyFont="1" applyFill="1"/>
    <xf numFmtId="168" fontId="29" fillId="0" borderId="7" xfId="12" applyNumberFormat="1" applyFont="1" applyFill="1" applyAlignment="1"/>
    <xf numFmtId="174" fontId="29" fillId="0" borderId="7" xfId="56" applyNumberFormat="1" applyFill="1"/>
    <xf numFmtId="173" fontId="1" fillId="0" borderId="7" xfId="12" applyNumberFormat="1" applyFill="1"/>
    <xf numFmtId="0" fontId="25" fillId="0" borderId="7" xfId="49" applyNumberFormat="1" applyFill="1">
      <alignment horizontal="centerContinuous" wrapText="1"/>
    </xf>
    <xf numFmtId="174" fontId="1" fillId="0" borderId="32" xfId="12" applyNumberFormat="1" applyFill="1" applyBorder="1"/>
    <xf numFmtId="174" fontId="1" fillId="0" borderId="31" xfId="12" applyNumberFormat="1" applyFill="1" applyBorder="1"/>
    <xf numFmtId="176" fontId="1" fillId="0" borderId="7" xfId="12" applyNumberFormat="1" applyFill="1" applyAlignment="1">
      <alignment wrapText="1"/>
    </xf>
    <xf numFmtId="174" fontId="1" fillId="0" borderId="7" xfId="12" applyNumberFormat="1" applyFill="1" applyAlignment="1">
      <alignment wrapText="1"/>
    </xf>
    <xf numFmtId="1" fontId="0" fillId="0" borderId="7" xfId="12" applyNumberFormat="1" applyFont="1" applyFill="1" applyAlignment="1"/>
    <xf numFmtId="168" fontId="0" fillId="0" borderId="42" xfId="45" applyFont="1" applyFill="1" applyBorder="1" applyAlignment="1" applyProtection="1"/>
    <xf numFmtId="168" fontId="0" fillId="0" borderId="43" xfId="12" applyNumberFormat="1" applyFont="1" applyFill="1" applyBorder="1" applyAlignment="1"/>
    <xf numFmtId="174" fontId="0" fillId="0" borderId="42" xfId="47" applyFont="1" applyFill="1" applyBorder="1"/>
    <xf numFmtId="0" fontId="7" fillId="41" borderId="0" xfId="0" applyFont="1" applyFill="1" applyAlignment="1">
      <alignment wrapText="1"/>
    </xf>
    <xf numFmtId="0" fontId="7" fillId="0" borderId="44" xfId="0" applyFont="1" applyBorder="1"/>
    <xf numFmtId="0" fontId="0" fillId="0" borderId="44" xfId="0" applyBorder="1"/>
    <xf numFmtId="169" fontId="0" fillId="0" borderId="7" xfId="0" applyNumberFormat="1" applyBorder="1"/>
    <xf numFmtId="168" fontId="22" fillId="0" borderId="21" xfId="2" applyNumberFormat="1" applyFill="1" applyBorder="1"/>
    <xf numFmtId="0" fontId="0" fillId="0" borderId="7" xfId="12" applyFont="1" applyFill="1" applyProtection="1">
      <protection locked="0"/>
    </xf>
    <xf numFmtId="176" fontId="29" fillId="0" borderId="7" xfId="52" applyFont="1" applyFill="1" applyBorder="1" applyProtection="1">
      <protection locked="0"/>
    </xf>
    <xf numFmtId="176" fontId="0" fillId="0" borderId="0" xfId="0" applyNumberFormat="1"/>
    <xf numFmtId="168" fontId="26" fillId="0" borderId="7" xfId="45" applyFont="1" applyFill="1" applyBorder="1" applyAlignment="1">
      <alignment horizontal="left"/>
      <protection locked="0"/>
    </xf>
    <xf numFmtId="0" fontId="29" fillId="0" borderId="7" xfId="0" applyFont="1" applyBorder="1"/>
    <xf numFmtId="168" fontId="22" fillId="41" borderId="0" xfId="2" applyNumberFormat="1" applyFill="1"/>
    <xf numFmtId="0" fontId="25" fillId="41" borderId="8" xfId="49" applyFill="1" applyBorder="1">
      <alignment horizontal="centerContinuous" wrapText="1"/>
    </xf>
    <xf numFmtId="0" fontId="25" fillId="41" borderId="12" xfId="49" applyNumberFormat="1" applyFill="1" applyBorder="1">
      <alignment horizontal="centerContinuous" wrapText="1"/>
    </xf>
    <xf numFmtId="0" fontId="25" fillId="41" borderId="12" xfId="49" applyNumberFormat="1" applyFill="1" applyBorder="1" applyAlignment="1">
      <alignment horizontal="right" wrapText="1"/>
    </xf>
    <xf numFmtId="168" fontId="0" fillId="41" borderId="9" xfId="45" applyFont="1" applyFill="1" applyBorder="1" applyAlignment="1" applyProtection="1"/>
    <xf numFmtId="0" fontId="1" fillId="41" borderId="7" xfId="12" applyFill="1" applyAlignment="1">
      <alignment horizontal="left"/>
    </xf>
    <xf numFmtId="0" fontId="1" fillId="41" borderId="7" xfId="12" applyFill="1"/>
    <xf numFmtId="176" fontId="1" fillId="41" borderId="7" xfId="12" applyNumberFormat="1" applyFill="1"/>
    <xf numFmtId="0" fontId="1" fillId="41" borderId="0" xfId="12" applyFill="1" applyBorder="1"/>
    <xf numFmtId="0" fontId="25" fillId="0" borderId="0" xfId="49" applyFill="1" applyBorder="1" applyAlignment="1">
      <alignment horizontal="center" wrapText="1"/>
    </xf>
    <xf numFmtId="168" fontId="0" fillId="0" borderId="45" xfId="12" applyNumberFormat="1" applyFont="1" applyFill="1" applyBorder="1" applyAlignment="1"/>
    <xf numFmtId="168" fontId="0" fillId="0" borderId="0" xfId="12" applyNumberFormat="1" applyFont="1" applyFill="1" applyBorder="1" applyAlignment="1"/>
    <xf numFmtId="176" fontId="1" fillId="41" borderId="7" xfId="5" applyNumberFormat="1" applyFont="1" applyFill="1" applyAlignment="1">
      <alignment horizontal="left" wrapText="1"/>
      <protection locked="0"/>
    </xf>
    <xf numFmtId="168" fontId="11" fillId="41" borderId="7" xfId="45" applyFont="1" applyFill="1" applyBorder="1" applyAlignment="1">
      <alignment horizontal="left"/>
      <protection locked="0"/>
    </xf>
    <xf numFmtId="168" fontId="11" fillId="41" borderId="7" xfId="45" applyFont="1" applyFill="1" applyBorder="1" applyAlignment="1">
      <alignment horizontal="left" wrapText="1"/>
      <protection locked="0"/>
    </xf>
    <xf numFmtId="168" fontId="0" fillId="41" borderId="9" xfId="45" applyFont="1" applyFill="1" applyBorder="1" applyAlignment="1" applyProtection="1">
      <alignment wrapText="1"/>
    </xf>
    <xf numFmtId="176" fontId="0" fillId="41" borderId="38" xfId="34033" applyNumberFormat="1" applyFont="1" applyFill="1" applyBorder="1"/>
    <xf numFmtId="176" fontId="0" fillId="41" borderId="0" xfId="34031" applyFont="1" applyFill="1"/>
    <xf numFmtId="176" fontId="0" fillId="41" borderId="9" xfId="52" applyFont="1" applyFill="1" applyBorder="1"/>
    <xf numFmtId="0" fontId="25" fillId="41" borderId="12" xfId="49" applyFill="1" applyBorder="1" applyAlignment="1">
      <alignment horizontal="center" wrapText="1"/>
    </xf>
    <xf numFmtId="0" fontId="25" fillId="41" borderId="12" xfId="49" applyNumberFormat="1" applyFill="1" applyBorder="1" applyAlignment="1">
      <alignment horizontal="center" wrapText="1"/>
    </xf>
    <xf numFmtId="0" fontId="0" fillId="0" borderId="46" xfId="0" applyBorder="1"/>
    <xf numFmtId="0" fontId="0" fillId="0" borderId="47" xfId="0" applyBorder="1"/>
    <xf numFmtId="0" fontId="0" fillId="0" borderId="0" xfId="0" applyAlignment="1">
      <alignment horizontal="centerContinuous"/>
    </xf>
    <xf numFmtId="0" fontId="0" fillId="0" borderId="47" xfId="0" applyBorder="1" applyAlignment="1">
      <alignment horizontal="centerContinuous"/>
    </xf>
    <xf numFmtId="0" fontId="0" fillId="0" borderId="48" xfId="0" applyBorder="1"/>
    <xf numFmtId="168" fontId="1" fillId="41" borderId="7" xfId="45" applyFont="1" applyFill="1" applyBorder="1" applyAlignment="1" applyProtection="1">
      <alignment horizontal="left"/>
    </xf>
    <xf numFmtId="49" fontId="28" fillId="0" borderId="2" xfId="1" applyFill="1" applyBorder="1" applyAlignment="1">
      <alignment horizontal="centerContinuous" wrapText="1"/>
    </xf>
    <xf numFmtId="0" fontId="56" fillId="0" borderId="0" xfId="0" applyFont="1"/>
    <xf numFmtId="0" fontId="0" fillId="0" borderId="0" xfId="0" applyAlignment="1">
      <alignment horizontal="left" vertical="top" wrapText="1"/>
    </xf>
    <xf numFmtId="0" fontId="42" fillId="0" borderId="19" xfId="0" applyFont="1" applyBorder="1" applyAlignment="1">
      <alignment wrapText="1"/>
    </xf>
    <xf numFmtId="168" fontId="29" fillId="0" borderId="7" xfId="45" applyFont="1" applyFill="1" applyBorder="1" applyAlignment="1" applyProtection="1">
      <alignment horizontal="center"/>
    </xf>
    <xf numFmtId="0" fontId="29" fillId="0" borderId="7" xfId="56" applyNumberFormat="1" applyFill="1" applyAlignment="1">
      <alignment horizontal="center"/>
    </xf>
  </cellXfs>
  <cellStyles count="34036">
    <cellStyle name="20% - Accent1" xfId="297" builtinId="30" hidden="1" customBuiltin="1"/>
    <cellStyle name="20% - Accent1" xfId="4257" builtinId="30" hidden="1" customBuiltin="1"/>
    <cellStyle name="20% - Accent1" xfId="4919" builtinId="30" hidden="1" customBuiltin="1"/>
    <cellStyle name="20% - Accent1" xfId="4600" builtinId="30" hidden="1" customBuiltin="1"/>
    <cellStyle name="20% - Accent1" xfId="6279" builtinId="30" hidden="1" customBuiltin="1"/>
    <cellStyle name="20% - Accent1" xfId="8308" builtinId="30" hidden="1" customBuiltin="1"/>
    <cellStyle name="20% - Accent1" xfId="6178" builtinId="30" hidden="1" customBuiltin="1"/>
    <cellStyle name="20% - Accent1" xfId="16981" builtinId="30" hidden="1" customBuiltin="1"/>
    <cellStyle name="20% - Accent1" xfId="14133" builtinId="30" hidden="1" customBuiltin="1"/>
    <cellStyle name="20% - Accent1" xfId="5740" builtinId="30" hidden="1" customBuiltin="1"/>
    <cellStyle name="20% - Accent1" xfId="8380" builtinId="30" hidden="1" customBuiltin="1"/>
    <cellStyle name="20% - Accent1" xfId="331" builtinId="30" hidden="1" customBuiltin="1"/>
    <cellStyle name="20% - Accent1" xfId="21" builtinId="30" hidden="1" customBuiltin="1"/>
    <cellStyle name="20% - Accent1" xfId="260" builtinId="30" hidden="1" customBuiltin="1"/>
    <cellStyle name="20% - Accent1" xfId="4059" builtinId="30" hidden="1" customBuiltin="1"/>
    <cellStyle name="20% - Accent1" xfId="5132" builtinId="30" hidden="1" customBuiltin="1"/>
    <cellStyle name="20% - Accent1" xfId="17032" builtinId="30" hidden="1" customBuiltin="1"/>
    <cellStyle name="20% - Accent1" xfId="8926" builtinId="30" hidden="1" customBuiltin="1"/>
    <cellStyle name="20% - Accent1" xfId="4234" builtinId="30" hidden="1" customBuiltin="1"/>
    <cellStyle name="20% - Accent1" xfId="14286" builtinId="30" hidden="1" customBuiltin="1"/>
    <cellStyle name="20% - Accent1" xfId="6469" builtinId="30" hidden="1" customBuiltin="1"/>
    <cellStyle name="20% - Accent1" xfId="17040" builtinId="30" hidden="1" customBuiltin="1"/>
    <cellStyle name="20% - Accent1" xfId="4945" builtinId="30" hidden="1" customBuiltin="1"/>
    <cellStyle name="20% - Accent1" xfId="8305" builtinId="30" hidden="1" customBuiltin="1"/>
    <cellStyle name="20% - Accent1" xfId="366" builtinId="30" hidden="1" customBuiltin="1"/>
    <cellStyle name="20% - Accent1" xfId="69" builtinId="30" hidden="1" customBuiltin="1"/>
    <cellStyle name="20% - Accent1" xfId="223" builtinId="30" hidden="1" customBuiltin="1"/>
    <cellStyle name="20% - Accent1" xfId="4025" builtinId="30" hidden="1" customBuiltin="1"/>
    <cellStyle name="20% - Accent1" xfId="10869" builtinId="30" hidden="1" customBuiltin="1"/>
    <cellStyle name="20% - Accent1" xfId="14605" builtinId="30" hidden="1" customBuiltin="1"/>
    <cellStyle name="20% - Accent1" xfId="8510" builtinId="30" hidden="1" customBuiltin="1"/>
    <cellStyle name="20% - Accent1" xfId="17559" builtinId="30" hidden="1" customBuiltin="1"/>
    <cellStyle name="20% - Accent1" xfId="5466" builtinId="30" hidden="1" customBuiltin="1"/>
    <cellStyle name="20% - Accent1" xfId="14164" builtinId="30" hidden="1" customBuiltin="1"/>
    <cellStyle name="20% - Accent1" xfId="5642" builtinId="30" hidden="1" customBuiltin="1"/>
    <cellStyle name="20% - Accent1" xfId="5869" builtinId="30" hidden="1" customBuiltin="1"/>
    <cellStyle name="20% - Accent1" xfId="10853" builtinId="30" hidden="1" customBuiltin="1"/>
    <cellStyle name="20% - Accent1" xfId="3917" builtinId="30" hidden="1" customBuiltin="1"/>
    <cellStyle name="20% - Accent1" xfId="104" builtinId="30" hidden="1" customBuiltin="1"/>
    <cellStyle name="20% - Accent1" xfId="189" builtinId="30" hidden="1" customBuiltin="1"/>
    <cellStyle name="20% - Accent1" xfId="3988" builtinId="30" hidden="1" customBuiltin="1"/>
    <cellStyle name="20% - Accent1" xfId="7751" builtinId="30" hidden="1" customBuiltin="1"/>
    <cellStyle name="20% - Accent1" xfId="14672" builtinId="30" hidden="1" customBuiltin="1"/>
    <cellStyle name="20% - Accent1" xfId="5343" builtinId="30" hidden="1" customBuiltin="1"/>
    <cellStyle name="20% - Accent1" xfId="14526" builtinId="30" hidden="1" customBuiltin="1"/>
    <cellStyle name="20% - Accent1" xfId="20838" builtinId="30" hidden="1" customBuiltin="1"/>
    <cellStyle name="20% - Accent1" xfId="16988" builtinId="30" hidden="1" customBuiltin="1"/>
    <cellStyle name="20% - Accent1" xfId="6055" builtinId="30" hidden="1" customBuiltin="1"/>
    <cellStyle name="20% - Accent1" xfId="5821" builtinId="30" hidden="1" customBuiltin="1"/>
    <cellStyle name="20% - Accent1" xfId="5198" builtinId="30" hidden="1" customBuiltin="1"/>
    <cellStyle name="20% - Accent1" xfId="3951" builtinId="30" hidden="1" customBuiltin="1"/>
    <cellStyle name="20% - Accent1" xfId="147" builtinId="30" hidden="1" customBuiltin="1"/>
    <cellStyle name="20% - Accent1 10" xfId="22834" hidden="1" xr:uid="{00000000-0005-0000-0000-000048000000}"/>
    <cellStyle name="20% - Accent1 10" xfId="33564" hidden="1" xr:uid="{00000000-0005-0000-0000-000077000000}"/>
    <cellStyle name="20% - Accent1 10" xfId="33977" hidden="1" xr:uid="{00000000-0005-0000-0000-00007B000000}"/>
    <cellStyle name="20% - Accent1 10" xfId="33381" hidden="1" xr:uid="{00000000-0005-0000-0000-000076000000}"/>
    <cellStyle name="20% - Accent1 10" xfId="32361" hidden="1" xr:uid="{00000000-0005-0000-0000-000072000000}"/>
    <cellStyle name="20% - Accent1 10" xfId="32695" hidden="1" xr:uid="{00000000-0005-0000-0000-00006E000000}"/>
    <cellStyle name="20% - Accent1 10" xfId="32771" hidden="1" xr:uid="{00000000-0005-0000-0000-00006F000000}"/>
    <cellStyle name="20% - Accent1 10" xfId="31886" hidden="1" xr:uid="{00000000-0005-0000-0000-000073000000}"/>
    <cellStyle name="20% - Accent1 10" xfId="31945" hidden="1" xr:uid="{00000000-0005-0000-0000-00006B000000}"/>
    <cellStyle name="20% - Accent1 10" xfId="32176" hidden="1" xr:uid="{00000000-0005-0000-0000-000069000000}"/>
    <cellStyle name="20% - Accent1 10" xfId="31856" hidden="1" xr:uid="{00000000-0005-0000-0000-00006D000000}"/>
    <cellStyle name="20% - Accent1 10" xfId="33303" hidden="1" xr:uid="{00000000-0005-0000-0000-000075000000}"/>
    <cellStyle name="20% - Accent1 10" xfId="32503" hidden="1" xr:uid="{00000000-0005-0000-0000-000071000000}"/>
    <cellStyle name="20% - Accent1 10" xfId="33901" hidden="1" xr:uid="{00000000-0005-0000-0000-00007A000000}"/>
    <cellStyle name="20% - Accent1 10" xfId="32849" hidden="1" xr:uid="{00000000-0005-0000-0000-000070000000}"/>
    <cellStyle name="20% - Accent1 10" xfId="33227" hidden="1" xr:uid="{00000000-0005-0000-0000-000074000000}"/>
    <cellStyle name="20% - Accent1 10" xfId="33640" hidden="1" xr:uid="{00000000-0005-0000-0000-000078000000}"/>
    <cellStyle name="20% - Accent1 10" xfId="33718" hidden="1" xr:uid="{00000000-0005-0000-0000-000079000000}"/>
    <cellStyle name="20% - Accent1 10" xfId="32255" hidden="1" xr:uid="{00000000-0005-0000-0000-00006A000000}"/>
    <cellStyle name="20% - Accent1 10" xfId="28569" hidden="1" xr:uid="{00000000-0005-0000-0000-00004D000000}"/>
    <cellStyle name="20% - Accent1 10" xfId="5625" hidden="1" xr:uid="{00000000-0005-0000-0000-00003C000000}"/>
    <cellStyle name="20% - Accent1 10" xfId="28645" hidden="1" xr:uid="{00000000-0005-0000-0000-00004E000000}"/>
    <cellStyle name="20% - Accent1 10" xfId="31961" hidden="1" xr:uid="{00000000-0005-0000-0000-00006C000000}"/>
    <cellStyle name="20% - Accent1 10" xfId="32100" hidden="1" xr:uid="{00000000-0005-0000-0000-000068000000}"/>
    <cellStyle name="20% - Accent1 10" xfId="22512" hidden="1" xr:uid="{00000000-0005-0000-0000-000047000000}"/>
    <cellStyle name="20% - Accent1 10" xfId="23176" hidden="1" xr:uid="{00000000-0005-0000-0000-000049000000}"/>
    <cellStyle name="20% - Accent1 10" xfId="26000" hidden="1" xr:uid="{00000000-0005-0000-0000-00004B000000}"/>
    <cellStyle name="20% - Accent1 10" xfId="28723" hidden="1" xr:uid="{00000000-0005-0000-0000-00004F000000}"/>
    <cellStyle name="20% - Accent1 10" xfId="29308" hidden="1" xr:uid="{00000000-0005-0000-0000-000050000000}"/>
    <cellStyle name="20% - Accent1 10" xfId="29384" hidden="1" xr:uid="{00000000-0005-0000-0000-000051000000}"/>
    <cellStyle name="20% - Accent1 10" xfId="29064" hidden="1" xr:uid="{00000000-0005-0000-0000-000055000000}"/>
    <cellStyle name="20% - Accent1 10" xfId="29979" hidden="1" xr:uid="{00000000-0005-0000-0000-000057000000}"/>
    <cellStyle name="20% - Accent1 10" xfId="29711" hidden="1" xr:uid="{00000000-0005-0000-0000-000059000000}"/>
    <cellStyle name="20% - Accent1 10" xfId="30435" hidden="1" xr:uid="{00000000-0005-0000-0000-00005C000000}"/>
    <cellStyle name="20% - Accent1 10" xfId="30772" hidden="1" xr:uid="{00000000-0005-0000-0000-00005F000000}"/>
    <cellStyle name="20% - Accent1 10" xfId="30848" hidden="1" xr:uid="{00000000-0005-0000-0000-000060000000}"/>
    <cellStyle name="20% - Accent1 10" xfId="31287" hidden="1" xr:uid="{00000000-0005-0000-0000-000064000000}"/>
    <cellStyle name="20% - Accent1 10" xfId="31361" hidden="1" xr:uid="{00000000-0005-0000-0000-000065000000}"/>
    <cellStyle name="20% - Accent1 10" xfId="31515" hidden="1" xr:uid="{00000000-0005-0000-0000-000067000000}"/>
    <cellStyle name="20% - Accent1 10" xfId="30589" hidden="1" xr:uid="{00000000-0005-0000-0000-00005E000000}"/>
    <cellStyle name="20% - Accent1 10" xfId="29569" hidden="1" xr:uid="{00000000-0005-0000-0000-00005A000000}"/>
    <cellStyle name="20% - Accent1 10" xfId="29463" hidden="1" xr:uid="{00000000-0005-0000-0000-000052000000}"/>
    <cellStyle name="20% - Accent1 10" xfId="31437" hidden="1" xr:uid="{00000000-0005-0000-0000-000066000000}"/>
    <cellStyle name="20% - Accent1 10" xfId="31185" hidden="1" xr:uid="{00000000-0005-0000-0000-000063000000}"/>
    <cellStyle name="20% - Accent1 10" xfId="30511" hidden="1" xr:uid="{00000000-0005-0000-0000-00005D000000}"/>
    <cellStyle name="20% - Accent1 10" xfId="29153" hidden="1" xr:uid="{00000000-0005-0000-0000-000053000000}"/>
    <cellStyle name="20% - Accent1 10" xfId="30057" hidden="1" xr:uid="{00000000-0005-0000-0000-000058000000}"/>
    <cellStyle name="20% - Accent1 10" xfId="29903" hidden="1" xr:uid="{00000000-0005-0000-0000-000056000000}"/>
    <cellStyle name="20% - Accent1 10" xfId="31109" hidden="1" xr:uid="{00000000-0005-0000-0000-000062000000}"/>
    <cellStyle name="20% - Accent1 10" xfId="30926" hidden="1" xr:uid="{00000000-0005-0000-0000-000061000000}"/>
    <cellStyle name="20% - Accent1 10" xfId="29094" hidden="1" xr:uid="{00000000-0005-0000-0000-00005B000000}"/>
    <cellStyle name="20% - Accent1 10" xfId="29169" hidden="1" xr:uid="{00000000-0005-0000-0000-000054000000}"/>
    <cellStyle name="20% - Accent1 10" xfId="28495" hidden="1" xr:uid="{00000000-0005-0000-0000-00004C000000}"/>
    <cellStyle name="20% - Accent1 10" xfId="19581" hidden="1" xr:uid="{00000000-0005-0000-0000-000045000000}"/>
    <cellStyle name="20% - Accent1 10" xfId="19923" hidden="1" xr:uid="{00000000-0005-0000-0000-000046000000}"/>
    <cellStyle name="20% - Accent1 10" xfId="7060" hidden="1" xr:uid="{00000000-0005-0000-0000-000039000000}"/>
    <cellStyle name="20% - Accent1 10" xfId="848" hidden="1" xr:uid="{00000000-0005-0000-0000-000035000000}"/>
    <cellStyle name="20% - Accent1 10" xfId="524" hidden="1" xr:uid="{00000000-0005-0000-0000-000034000000}"/>
    <cellStyle name="20% - Accent1 10" xfId="7406" hidden="1" xr:uid="{00000000-0005-0000-0000-00003A000000}"/>
    <cellStyle name="20% - Accent1 10" xfId="6738" hidden="1" xr:uid="{00000000-0005-0000-0000-000038000000}"/>
    <cellStyle name="20% - Accent1 10" xfId="13177" hidden="1" xr:uid="{00000000-0005-0000-0000-00003E000000}"/>
    <cellStyle name="20% - Accent1 10" xfId="5076" hidden="1" xr:uid="{00000000-0005-0000-0000-000043000000}"/>
    <cellStyle name="20% - Accent1 10" xfId="10693" hidden="1" xr:uid="{00000000-0005-0000-0000-000041000000}"/>
    <cellStyle name="20% - Accent1 10" xfId="13498" hidden="1" xr:uid="{00000000-0005-0000-0000-00003F000000}"/>
    <cellStyle name="20% - Accent1 10" xfId="1169" hidden="1" xr:uid="{00000000-0005-0000-0000-000036000000}"/>
    <cellStyle name="20% - Accent1 10" xfId="13840" hidden="1" xr:uid="{00000000-0005-0000-0000-000040000000}"/>
    <cellStyle name="20% - Accent1 10" xfId="8381" hidden="1" xr:uid="{00000000-0005-0000-0000-000042000000}"/>
    <cellStyle name="20% - Accent1 10" xfId="19259" hidden="1" xr:uid="{00000000-0005-0000-0000-000044000000}"/>
    <cellStyle name="20% - Accent1 10" xfId="1511" hidden="1" xr:uid="{00000000-0005-0000-0000-000037000000}"/>
    <cellStyle name="20% - Accent1 10" xfId="5499" hidden="1" xr:uid="{00000000-0005-0000-0000-00003B000000}"/>
    <cellStyle name="20% - Accent1 10" xfId="4875" hidden="1" xr:uid="{00000000-0005-0000-0000-00003D000000}"/>
    <cellStyle name="20% - Accent1 10" xfId="25679" hidden="1" xr:uid="{00000000-0005-0000-0000-00004A000000}"/>
    <cellStyle name="20% - Accent1 11" xfId="31122" hidden="1" xr:uid="{00000000-0005-0000-0000-0000AA000000}"/>
    <cellStyle name="20% - Accent1 11" xfId="19617" hidden="1" xr:uid="{00000000-0005-0000-0000-00008D000000}"/>
    <cellStyle name="20% - Accent1 11" xfId="22549" hidden="1" xr:uid="{00000000-0005-0000-0000-00008F000000}"/>
    <cellStyle name="20% - Accent1 11" xfId="22870" hidden="1" xr:uid="{00000000-0005-0000-0000-000090000000}"/>
    <cellStyle name="20% - Accent1 11" xfId="26036" hidden="1" xr:uid="{00000000-0005-0000-0000-000093000000}"/>
    <cellStyle name="20% - Accent1 11" xfId="28508" hidden="1" xr:uid="{00000000-0005-0000-0000-000094000000}"/>
    <cellStyle name="20% - Accent1 11" xfId="28582" hidden="1" xr:uid="{00000000-0005-0000-0000-000095000000}"/>
    <cellStyle name="20% - Accent1 11" xfId="29321" hidden="1" xr:uid="{00000000-0005-0000-0000-000098000000}"/>
    <cellStyle name="20% - Accent1 11" xfId="23212" hidden="1" xr:uid="{00000000-0005-0000-0000-000091000000}"/>
    <cellStyle name="20% - Accent1 11" xfId="32708" hidden="1" xr:uid="{00000000-0005-0000-0000-0000B6000000}"/>
    <cellStyle name="20% - Accent1 11" xfId="32113" hidden="1" xr:uid="{00000000-0005-0000-0000-0000B0000000}"/>
    <cellStyle name="20% - Accent1 11" xfId="32189" hidden="1" xr:uid="{00000000-0005-0000-0000-0000B1000000}"/>
    <cellStyle name="20% - Accent1 11" xfId="32495" hidden="1" xr:uid="{00000000-0005-0000-0000-0000B3000000}"/>
    <cellStyle name="20% - Accent1 11" xfId="32028" hidden="1" xr:uid="{00000000-0005-0000-0000-0000B5000000}"/>
    <cellStyle name="20% - Accent1 11" xfId="32784" hidden="1" xr:uid="{00000000-0005-0000-0000-0000B7000000}"/>
    <cellStyle name="20% - Accent1 11" xfId="32862" hidden="1" xr:uid="{00000000-0005-0000-0000-0000B8000000}"/>
    <cellStyle name="20% - Accent1 11" xfId="31828" hidden="1" xr:uid="{00000000-0005-0000-0000-0000BB000000}"/>
    <cellStyle name="20% - Accent1 11" xfId="31198" hidden="1" xr:uid="{00000000-0005-0000-0000-0000AB000000}"/>
    <cellStyle name="20% - Accent1 11" xfId="31300" hidden="1" xr:uid="{00000000-0005-0000-0000-0000AC000000}"/>
    <cellStyle name="20% - Accent1 11" xfId="31528" hidden="1" xr:uid="{00000000-0005-0000-0000-0000AF000000}"/>
    <cellStyle name="20% - Accent1 11" xfId="30785" hidden="1" xr:uid="{00000000-0005-0000-0000-0000A7000000}"/>
    <cellStyle name="20% - Accent1 11" xfId="30939" hidden="1" xr:uid="{00000000-0005-0000-0000-0000A9000000}"/>
    <cellStyle name="20% - Accent1 11" xfId="30524" hidden="1" xr:uid="{00000000-0005-0000-0000-0000A5000000}"/>
    <cellStyle name="20% - Accent1 11" xfId="30861" hidden="1" xr:uid="{00000000-0005-0000-0000-0000A8000000}"/>
    <cellStyle name="20% - Accent1 11" xfId="31374" hidden="1" xr:uid="{00000000-0005-0000-0000-0000AD000000}"/>
    <cellStyle name="20% - Accent1 11" xfId="33059" hidden="1" xr:uid="{00000000-0005-0000-0000-0000B9000000}"/>
    <cellStyle name="20% - Accent1 11" xfId="31956" hidden="1" xr:uid="{00000000-0005-0000-0000-0000B4000000}"/>
    <cellStyle name="20% - Accent1 11" xfId="33316" hidden="1" xr:uid="{00000000-0005-0000-0000-0000BD000000}"/>
    <cellStyle name="20% - Accent1 11" xfId="28736" hidden="1" xr:uid="{00000000-0005-0000-0000-000097000000}"/>
    <cellStyle name="20% - Accent1 11" xfId="25715" hidden="1" xr:uid="{00000000-0005-0000-0000-000092000000}"/>
    <cellStyle name="20% - Accent1 11" xfId="30602" hidden="1" xr:uid="{00000000-0005-0000-0000-0000A6000000}"/>
    <cellStyle name="20% - Accent1 11" xfId="6774" hidden="1" xr:uid="{00000000-0005-0000-0000-000080000000}"/>
    <cellStyle name="20% - Accent1 11" xfId="10621" hidden="1" xr:uid="{00000000-0005-0000-0000-000083000000}"/>
    <cellStyle name="20% - Accent1 11" xfId="884" hidden="1" xr:uid="{00000000-0005-0000-0000-00007D000000}"/>
    <cellStyle name="20% - Accent1 11" xfId="1547" hidden="1" xr:uid="{00000000-0005-0000-0000-00007F000000}"/>
    <cellStyle name="20% - Accent1 11" xfId="560" hidden="1" xr:uid="{00000000-0005-0000-0000-00007C000000}"/>
    <cellStyle name="20% - Accent1 11" xfId="1205" hidden="1" xr:uid="{00000000-0005-0000-0000-00007E000000}"/>
    <cellStyle name="20% - Accent1 11" xfId="7442" hidden="1" xr:uid="{00000000-0005-0000-0000-000082000000}"/>
    <cellStyle name="20% - Accent1 11" xfId="4650" hidden="1" xr:uid="{00000000-0005-0000-0000-00008B000000}"/>
    <cellStyle name="20% - Accent1 11" xfId="19959" hidden="1" xr:uid="{00000000-0005-0000-0000-00008E000000}"/>
    <cellStyle name="20% - Accent1 11" xfId="29036" hidden="1" xr:uid="{00000000-0005-0000-0000-0000A3000000}"/>
    <cellStyle name="20% - Accent1 11" xfId="29992" hidden="1" xr:uid="{00000000-0005-0000-0000-00009F000000}"/>
    <cellStyle name="20% - Accent1 11" xfId="29476" hidden="1" xr:uid="{00000000-0005-0000-0000-00009A000000}"/>
    <cellStyle name="20% - Accent1 11" xfId="33240" hidden="1" xr:uid="{00000000-0005-0000-0000-0000BC000000}"/>
    <cellStyle name="20% - Accent1 11" xfId="33577" hidden="1" xr:uid="{00000000-0005-0000-0000-0000BF000000}"/>
    <cellStyle name="20% - Accent1 11" xfId="33653" hidden="1" xr:uid="{00000000-0005-0000-0000-0000C0000000}"/>
    <cellStyle name="20% - Accent1 11" xfId="33990" hidden="1" xr:uid="{00000000-0005-0000-0000-0000C3000000}"/>
    <cellStyle name="20% - Accent1 11" xfId="33914" hidden="1" xr:uid="{00000000-0005-0000-0000-0000C2000000}"/>
    <cellStyle name="20% - Accent1 11" xfId="33394" hidden="1" xr:uid="{00000000-0005-0000-0000-0000BE000000}"/>
    <cellStyle name="20% - Accent1 11" xfId="32051" hidden="1" xr:uid="{00000000-0005-0000-0000-0000BA000000}"/>
    <cellStyle name="20% - Accent1 11" xfId="32268" hidden="1" xr:uid="{00000000-0005-0000-0000-0000B2000000}"/>
    <cellStyle name="20% - Accent1 11" xfId="31450" hidden="1" xr:uid="{00000000-0005-0000-0000-0000AE000000}"/>
    <cellStyle name="20% - Accent1 11" xfId="33731" hidden="1" xr:uid="{00000000-0005-0000-0000-0000C1000000}"/>
    <cellStyle name="20% - Accent1 11" xfId="13534" hidden="1" xr:uid="{00000000-0005-0000-0000-000087000000}"/>
    <cellStyle name="20% - Accent1 11" xfId="7096" hidden="1" xr:uid="{00000000-0005-0000-0000-000081000000}"/>
    <cellStyle name="20% - Accent1 11" xfId="29916" hidden="1" xr:uid="{00000000-0005-0000-0000-00009E000000}"/>
    <cellStyle name="20% - Accent1 11" xfId="28658" hidden="1" xr:uid="{00000000-0005-0000-0000-000096000000}"/>
    <cellStyle name="20% - Accent1 11" xfId="5566" hidden="1" xr:uid="{00000000-0005-0000-0000-000084000000}"/>
    <cellStyle name="20% - Accent1 11" xfId="6188" hidden="1" xr:uid="{00000000-0005-0000-0000-000085000000}"/>
    <cellStyle name="20% - Accent1 11" xfId="13213" hidden="1" xr:uid="{00000000-0005-0000-0000-000086000000}"/>
    <cellStyle name="20% - Accent1 11" xfId="13876" hidden="1" xr:uid="{00000000-0005-0000-0000-000088000000}"/>
    <cellStyle name="20% - Accent1 11" xfId="16843" hidden="1" xr:uid="{00000000-0005-0000-0000-000089000000}"/>
    <cellStyle name="20% - Accent1 11" xfId="6319" hidden="1" xr:uid="{00000000-0005-0000-0000-00008A000000}"/>
    <cellStyle name="20% - Accent1 11" xfId="19296" hidden="1" xr:uid="{00000000-0005-0000-0000-00008C000000}"/>
    <cellStyle name="20% - Accent1 11" xfId="30070" hidden="1" xr:uid="{00000000-0005-0000-0000-0000A0000000}"/>
    <cellStyle name="20% - Accent1 11" xfId="30267" hidden="1" xr:uid="{00000000-0005-0000-0000-0000A1000000}"/>
    <cellStyle name="20% - Accent1 11" xfId="29259" hidden="1" xr:uid="{00000000-0005-0000-0000-0000A2000000}"/>
    <cellStyle name="20% - Accent1 11" xfId="30448" hidden="1" xr:uid="{00000000-0005-0000-0000-0000A4000000}"/>
    <cellStyle name="20% - Accent1 11" xfId="29703" hidden="1" xr:uid="{00000000-0005-0000-0000-00009B000000}"/>
    <cellStyle name="20% - Accent1 11" xfId="29236" hidden="1" xr:uid="{00000000-0005-0000-0000-00009D000000}"/>
    <cellStyle name="20% - Accent1 11" xfId="29164" hidden="1" xr:uid="{00000000-0005-0000-0000-00009C000000}"/>
    <cellStyle name="20% - Accent1 11" xfId="29397" hidden="1" xr:uid="{00000000-0005-0000-0000-000099000000}"/>
    <cellStyle name="20% - Accent1 12" xfId="29071" hidden="1" xr:uid="{00000000-0005-0000-0000-0000E5000000}"/>
    <cellStyle name="20% - Accent1 12" xfId="34003" hidden="1" xr:uid="{00000000-0005-0000-0000-00000B010000}"/>
    <cellStyle name="20% - Accent1 12" xfId="33928" hidden="1" xr:uid="{00000000-0005-0000-0000-00000A010000}"/>
    <cellStyle name="20% - Accent1 12" xfId="33591" hidden="1" xr:uid="{00000000-0005-0000-0000-000007010000}"/>
    <cellStyle name="20% - Accent1 12" xfId="33329" hidden="1" xr:uid="{00000000-0005-0000-0000-000005010000}"/>
    <cellStyle name="20% - Accent1 12" xfId="33666" hidden="1" xr:uid="{00000000-0005-0000-0000-000008010000}"/>
    <cellStyle name="20% - Accent1 12" xfId="33744" hidden="1" xr:uid="{00000000-0005-0000-0000-000009010000}"/>
    <cellStyle name="20% - Accent1 12" xfId="23246" hidden="1" xr:uid="{00000000-0005-0000-0000-0000D9000000}"/>
    <cellStyle name="20% - Accent1 12" xfId="25750" hidden="1" xr:uid="{00000000-0005-0000-0000-0000DA000000}"/>
    <cellStyle name="20% - Accent1 12" xfId="26070" hidden="1" xr:uid="{00000000-0005-0000-0000-0000DB000000}"/>
    <cellStyle name="20% - Accent1 12" xfId="28521" hidden="1" xr:uid="{00000000-0005-0000-0000-0000DC000000}"/>
    <cellStyle name="20% - Accent1 12" xfId="28596" hidden="1" xr:uid="{00000000-0005-0000-0000-0000DD000000}"/>
    <cellStyle name="20% - Accent1 12" xfId="28749" hidden="1" xr:uid="{00000000-0005-0000-0000-0000DF000000}"/>
    <cellStyle name="20% - Accent1 12" xfId="5495" hidden="1" xr:uid="{00000000-0005-0000-0000-0000CB000000}"/>
    <cellStyle name="20% - Accent1 12" xfId="5147" hidden="1" xr:uid="{00000000-0005-0000-0000-0000CC000000}"/>
    <cellStyle name="20% - Accent1 12" xfId="4934" hidden="1" xr:uid="{00000000-0005-0000-0000-0000CD000000}"/>
    <cellStyle name="20% - Accent1 12" xfId="13248" hidden="1" xr:uid="{00000000-0005-0000-0000-0000CE000000}"/>
    <cellStyle name="20% - Accent1 12" xfId="13568" hidden="1" xr:uid="{00000000-0005-0000-0000-0000CF000000}"/>
    <cellStyle name="20% - Accent1 12" xfId="28671" hidden="1" xr:uid="{00000000-0005-0000-0000-0000DE000000}"/>
    <cellStyle name="20% - Accent1 12" xfId="22584" hidden="1" xr:uid="{00000000-0005-0000-0000-0000D7000000}"/>
    <cellStyle name="20% - Accent1 12" xfId="32797" hidden="1" xr:uid="{00000000-0005-0000-0000-0000FF000000}"/>
    <cellStyle name="20% - Accent1 12" xfId="30005" hidden="1" xr:uid="{00000000-0005-0000-0000-0000E7000000}"/>
    <cellStyle name="20% - Accent1 12" xfId="30083" hidden="1" xr:uid="{00000000-0005-0000-0000-0000E8000000}"/>
    <cellStyle name="20% - Accent1 12" xfId="29554" hidden="1" xr:uid="{00000000-0005-0000-0000-0000E9000000}"/>
    <cellStyle name="20% - Accent1 12" xfId="29244" hidden="1" xr:uid="{00000000-0005-0000-0000-0000EA000000}"/>
    <cellStyle name="20% - Accent1 12" xfId="29598" hidden="1" xr:uid="{00000000-0005-0000-0000-0000EB000000}"/>
    <cellStyle name="20% - Accent1 12" xfId="30462" hidden="1" xr:uid="{00000000-0005-0000-0000-0000EC000000}"/>
    <cellStyle name="20% - Accent1 12" xfId="30799" hidden="1" xr:uid="{00000000-0005-0000-0000-0000EF000000}"/>
    <cellStyle name="20% - Accent1 12" xfId="30874" hidden="1" xr:uid="{00000000-0005-0000-0000-0000F0000000}"/>
    <cellStyle name="20% - Accent1 12" xfId="30952" hidden="1" xr:uid="{00000000-0005-0000-0000-0000F1000000}"/>
    <cellStyle name="20% - Accent1 12" xfId="31136" hidden="1" xr:uid="{00000000-0005-0000-0000-0000F2000000}"/>
    <cellStyle name="20% - Accent1 12" xfId="31211" hidden="1" xr:uid="{00000000-0005-0000-0000-0000F3000000}"/>
    <cellStyle name="20% - Accent1 12" xfId="31313" hidden="1" xr:uid="{00000000-0005-0000-0000-0000F4000000}"/>
    <cellStyle name="20% - Accent1 12" xfId="31541" hidden="1" xr:uid="{00000000-0005-0000-0000-0000F7000000}"/>
    <cellStyle name="20% - Accent1 12" xfId="33407" hidden="1" xr:uid="{00000000-0005-0000-0000-000006010000}"/>
    <cellStyle name="20% - Accent1 12" xfId="29335" hidden="1" xr:uid="{00000000-0005-0000-0000-0000E0000000}"/>
    <cellStyle name="20% - Accent1 12" xfId="29410" hidden="1" xr:uid="{00000000-0005-0000-0000-0000E1000000}"/>
    <cellStyle name="20% - Accent1 12" xfId="29489" hidden="1" xr:uid="{00000000-0005-0000-0000-0000E2000000}"/>
    <cellStyle name="20% - Accent1 12" xfId="29152" hidden="1" xr:uid="{00000000-0005-0000-0000-0000E3000000}"/>
    <cellStyle name="20% - Accent1 12" xfId="29102" hidden="1" xr:uid="{00000000-0005-0000-0000-0000E4000000}"/>
    <cellStyle name="20% - Accent1 12" xfId="31388" hidden="1" xr:uid="{00000000-0005-0000-0000-0000F5000000}"/>
    <cellStyle name="20% - Accent1 12" xfId="30537" hidden="1" xr:uid="{00000000-0005-0000-0000-0000ED000000}"/>
    <cellStyle name="20% - Accent1 12" xfId="30615" hidden="1" xr:uid="{00000000-0005-0000-0000-0000EE000000}"/>
    <cellStyle name="20% - Accent1 12" xfId="7476" hidden="1" xr:uid="{00000000-0005-0000-0000-0000CA000000}"/>
    <cellStyle name="20% - Accent1 12" xfId="32875" hidden="1" xr:uid="{00000000-0005-0000-0000-000000010000}"/>
    <cellStyle name="20% - Accent1 12" xfId="32346" hidden="1" xr:uid="{00000000-0005-0000-0000-000001010000}"/>
    <cellStyle name="20% - Accent1 12" xfId="32036" hidden="1" xr:uid="{00000000-0005-0000-0000-000002010000}"/>
    <cellStyle name="20% - Accent1 12" xfId="32390" hidden="1" xr:uid="{00000000-0005-0000-0000-000003010000}"/>
    <cellStyle name="20% - Accent1 12" xfId="33254" hidden="1" xr:uid="{00000000-0005-0000-0000-000004010000}"/>
    <cellStyle name="20% - Accent1 12" xfId="32722" hidden="1" xr:uid="{00000000-0005-0000-0000-0000FE000000}"/>
    <cellStyle name="20% - Accent1 12" xfId="31463" hidden="1" xr:uid="{00000000-0005-0000-0000-0000F6000000}"/>
    <cellStyle name="20% - Accent1 12" xfId="29930" hidden="1" xr:uid="{00000000-0005-0000-0000-0000E6000000}"/>
    <cellStyle name="20% - Accent1 12" xfId="8210" hidden="1" xr:uid="{00000000-0005-0000-0000-0000D1000000}"/>
    <cellStyle name="20% - Accent1 12" xfId="6224" hidden="1" xr:uid="{00000000-0005-0000-0000-0000D2000000}"/>
    <cellStyle name="20% - Accent1 12" xfId="9457" hidden="1" xr:uid="{00000000-0005-0000-0000-0000D3000000}"/>
    <cellStyle name="20% - Accent1 12" xfId="19331" hidden="1" xr:uid="{00000000-0005-0000-0000-0000D4000000}"/>
    <cellStyle name="20% - Accent1 12" xfId="19651" hidden="1" xr:uid="{00000000-0005-0000-0000-0000D5000000}"/>
    <cellStyle name="20% - Accent1 12" xfId="22904" hidden="1" xr:uid="{00000000-0005-0000-0000-0000D8000000}"/>
    <cellStyle name="20% - Accent1 12" xfId="19993" hidden="1" xr:uid="{00000000-0005-0000-0000-0000D6000000}"/>
    <cellStyle name="20% - Accent1 12" xfId="1581" hidden="1" xr:uid="{00000000-0005-0000-0000-0000C7000000}"/>
    <cellStyle name="20% - Accent1 12" xfId="32127" hidden="1" xr:uid="{00000000-0005-0000-0000-0000F8000000}"/>
    <cellStyle name="20% - Accent1 12" xfId="32202" hidden="1" xr:uid="{00000000-0005-0000-0000-0000F9000000}"/>
    <cellStyle name="20% - Accent1 12" xfId="32281" hidden="1" xr:uid="{00000000-0005-0000-0000-0000FA000000}"/>
    <cellStyle name="20% - Accent1 12" xfId="31944" hidden="1" xr:uid="{00000000-0005-0000-0000-0000FB000000}"/>
    <cellStyle name="20% - Accent1 12" xfId="31894" hidden="1" xr:uid="{00000000-0005-0000-0000-0000FC000000}"/>
    <cellStyle name="20% - Accent1 12" xfId="31863" hidden="1" xr:uid="{00000000-0005-0000-0000-0000FD000000}"/>
    <cellStyle name="20% - Accent1 12" xfId="919" hidden="1" xr:uid="{00000000-0005-0000-0000-0000C5000000}"/>
    <cellStyle name="20% - Accent1 12" xfId="594" hidden="1" xr:uid="{00000000-0005-0000-0000-0000C4000000}"/>
    <cellStyle name="20% - Accent1 12" xfId="1239" hidden="1" xr:uid="{00000000-0005-0000-0000-0000C6000000}"/>
    <cellStyle name="20% - Accent1 12" xfId="6809" hidden="1" xr:uid="{00000000-0005-0000-0000-0000C8000000}"/>
    <cellStyle name="20% - Accent1 12" xfId="7130" hidden="1" xr:uid="{00000000-0005-0000-0000-0000C9000000}"/>
    <cellStyle name="20% - Accent1 12" xfId="13910" hidden="1" xr:uid="{00000000-0005-0000-0000-0000D0000000}"/>
    <cellStyle name="20% - Accent1 13" xfId="33781" hidden="1" xr:uid="{00000000-0005-0000-0000-000023010000}"/>
    <cellStyle name="20% - Accent1 13" xfId="28762" hidden="1" xr:uid="{00000000-0005-0000-0000-000014010000}"/>
    <cellStyle name="20% - Accent1 13" xfId="32958" hidden="1" xr:uid="{00000000-0005-0000-0000-000020010000}"/>
    <cellStyle name="20% - Accent1 13" xfId="33106" hidden="1" xr:uid="{00000000-0005-0000-0000-000021010000}"/>
    <cellStyle name="20% - Accent1 13" xfId="32565" hidden="1" xr:uid="{00000000-0005-0000-0000-00001F010000}"/>
    <cellStyle name="20% - Accent1 13" xfId="31669" hidden="1" xr:uid="{00000000-0005-0000-0000-00001D010000}"/>
    <cellStyle name="20% - Accent1 13" xfId="32392" hidden="1" xr:uid="{00000000-0005-0000-0000-00001E010000}"/>
    <cellStyle name="20% - Accent1 13" xfId="29600" hidden="1" xr:uid="{00000000-0005-0000-0000-000016010000}"/>
    <cellStyle name="20% - Accent1 13" xfId="29773" hidden="1" xr:uid="{00000000-0005-0000-0000-000017010000}"/>
    <cellStyle name="20% - Accent1 13" xfId="30166" hidden="1" xr:uid="{00000000-0005-0000-0000-000018010000}"/>
    <cellStyle name="20% - Accent1 13" xfId="30314" hidden="1" xr:uid="{00000000-0005-0000-0000-000019010000}"/>
    <cellStyle name="20% - Accent1 13" xfId="30652" hidden="1" xr:uid="{00000000-0005-0000-0000-00001A010000}"/>
    <cellStyle name="20% - Accent1 13" xfId="30989" hidden="1" xr:uid="{00000000-0005-0000-0000-00001B010000}"/>
    <cellStyle name="20% - Accent1 13" xfId="31554" hidden="1" xr:uid="{00000000-0005-0000-0000-00001C010000}"/>
    <cellStyle name="20% - Accent1 13" xfId="15759" hidden="1" xr:uid="{00000000-0005-0000-0000-000010010000}"/>
    <cellStyle name="20% - Accent1 13" xfId="33444" hidden="1" xr:uid="{00000000-0005-0000-0000-000022010000}"/>
    <cellStyle name="20% - Accent1 13" xfId="2882" hidden="1" xr:uid="{00000000-0005-0000-0000-00000D010000}"/>
    <cellStyle name="20% - Accent1 13" xfId="1616" hidden="1" xr:uid="{00000000-0005-0000-0000-00000C010000}"/>
    <cellStyle name="20% - Accent1 13" xfId="21396" hidden="1" xr:uid="{00000000-0005-0000-0000-000012010000}"/>
    <cellStyle name="20% - Accent1 13" xfId="28877" hidden="1" xr:uid="{00000000-0005-0000-0000-000015010000}"/>
    <cellStyle name="20% - Accent1 13" xfId="9508" hidden="1" xr:uid="{00000000-0005-0000-0000-00000E010000}"/>
    <cellStyle name="20% - Accent1 13" xfId="12021" hidden="1" xr:uid="{00000000-0005-0000-0000-00000F010000}"/>
    <cellStyle name="20% - Accent1 13" xfId="24580" hidden="1" xr:uid="{00000000-0005-0000-0000-000013010000}"/>
    <cellStyle name="20% - Accent1 13" xfId="18127" hidden="1" xr:uid="{00000000-0005-0000-0000-000011010000}"/>
    <cellStyle name="20% - Accent1 3 2 3 2" xfId="30242" hidden="1" xr:uid="{00000000-0005-0000-0000-000030010000}"/>
    <cellStyle name="20% - Accent1 3 2 3 2" xfId="33182" hidden="1" xr:uid="{00000000-0005-0000-0000-000039010000}"/>
    <cellStyle name="20% - Accent1 3 2 3 2" xfId="33520" hidden="1" xr:uid="{00000000-0005-0000-0000-00003A010000}"/>
    <cellStyle name="20% - Accent1 3 2 3 2" xfId="33034" hidden="1" xr:uid="{00000000-0005-0000-0000-000038010000}"/>
    <cellStyle name="20% - Accent1 3 2 3 2" xfId="32641" hidden="1" xr:uid="{00000000-0005-0000-0000-000037010000}"/>
    <cellStyle name="20% - Accent1 3 2 3 2" xfId="31745" hidden="1" xr:uid="{00000000-0005-0000-0000-000035010000}"/>
    <cellStyle name="20% - Accent1 3 2 3 2" xfId="32468" hidden="1" xr:uid="{00000000-0005-0000-0000-000036010000}"/>
    <cellStyle name="20% - Accent1 3 2 3 2" xfId="15846" hidden="1" xr:uid="{00000000-0005-0000-0000-000028010000}"/>
    <cellStyle name="20% - Accent1 3 2 3 2" xfId="18214" hidden="1" xr:uid="{00000000-0005-0000-0000-000029010000}"/>
    <cellStyle name="20% - Accent1 3 2 3 2" xfId="21483" hidden="1" xr:uid="{00000000-0005-0000-0000-00002A010000}"/>
    <cellStyle name="20% - Accent1 3 2 3 2" xfId="24667" hidden="1" xr:uid="{00000000-0005-0000-0000-00002B010000}"/>
    <cellStyle name="20% - Accent1 3 2 3 2" xfId="33857" hidden="1" xr:uid="{00000000-0005-0000-0000-00003B010000}"/>
    <cellStyle name="20% - Accent1 3 2 3 2" xfId="28953" hidden="1" xr:uid="{00000000-0005-0000-0000-00002D010000}"/>
    <cellStyle name="20% - Accent1 3 2 3 2" xfId="29676" hidden="1" xr:uid="{00000000-0005-0000-0000-00002E010000}"/>
    <cellStyle name="20% - Accent1 3 2 3 2" xfId="29849" hidden="1" xr:uid="{00000000-0005-0000-0000-00002F010000}"/>
    <cellStyle name="20% - Accent1 3 2 3 2" xfId="1703" hidden="1" xr:uid="{00000000-0005-0000-0000-000024010000}"/>
    <cellStyle name="20% - Accent1 3 2 3 2" xfId="30390" hidden="1" xr:uid="{00000000-0005-0000-0000-000031010000}"/>
    <cellStyle name="20% - Accent1 3 2 3 2" xfId="30728" hidden="1" xr:uid="{00000000-0005-0000-0000-000032010000}"/>
    <cellStyle name="20% - Accent1 3 2 3 2" xfId="31065" hidden="1" xr:uid="{00000000-0005-0000-0000-000033010000}"/>
    <cellStyle name="20% - Accent1 3 2 3 2" xfId="31630" hidden="1" xr:uid="{00000000-0005-0000-0000-000034010000}"/>
    <cellStyle name="20% - Accent1 3 2 3 2" xfId="12108" hidden="1" xr:uid="{00000000-0005-0000-0000-000027010000}"/>
    <cellStyle name="20% - Accent1 3 2 3 2" xfId="2969" hidden="1" xr:uid="{00000000-0005-0000-0000-000025010000}"/>
    <cellStyle name="20% - Accent1 3 2 3 2" xfId="9595" hidden="1" xr:uid="{00000000-0005-0000-0000-000026010000}"/>
    <cellStyle name="20% - Accent1 3 2 3 2" xfId="28838" hidden="1" xr:uid="{00000000-0005-0000-0000-00002C010000}"/>
    <cellStyle name="20% - Accent1 3 2 4 2" xfId="29800" hidden="1" xr:uid="{00000000-0005-0000-0000-000047010000}"/>
    <cellStyle name="20% - Accent1 3 2 4 2" xfId="33471" hidden="1" xr:uid="{00000000-0005-0000-0000-000052010000}"/>
    <cellStyle name="20% - Accent1 3 2 4 2" xfId="33133" hidden="1" xr:uid="{00000000-0005-0000-0000-000051010000}"/>
    <cellStyle name="20% - Accent1 3 2 4 2" xfId="28789" hidden="1" xr:uid="{00000000-0005-0000-0000-000044010000}"/>
    <cellStyle name="20% - Accent1 3 2 4 2" xfId="28904" hidden="1" xr:uid="{00000000-0005-0000-0000-000045010000}"/>
    <cellStyle name="20% - Accent1 3 2 4 2" xfId="9546" hidden="1" xr:uid="{00000000-0005-0000-0000-00003E010000}"/>
    <cellStyle name="20% - Accent1 3 2 4 2" xfId="12059" hidden="1" xr:uid="{00000000-0005-0000-0000-00003F010000}"/>
    <cellStyle name="20% - Accent1 3 2 4 2" xfId="30193" hidden="1" xr:uid="{00000000-0005-0000-0000-000048010000}"/>
    <cellStyle name="20% - Accent1 3 2 4 2" xfId="30341" hidden="1" xr:uid="{00000000-0005-0000-0000-000049010000}"/>
    <cellStyle name="20% - Accent1 3 2 4 2" xfId="30679" hidden="1" xr:uid="{00000000-0005-0000-0000-00004A010000}"/>
    <cellStyle name="20% - Accent1 3 2 4 2" xfId="31016" hidden="1" xr:uid="{00000000-0005-0000-0000-00004B010000}"/>
    <cellStyle name="20% - Accent1 3 2 4 2" xfId="31581" hidden="1" xr:uid="{00000000-0005-0000-0000-00004C010000}"/>
    <cellStyle name="20% - Accent1 3 2 4 2" xfId="33808" hidden="1" xr:uid="{00000000-0005-0000-0000-000053010000}"/>
    <cellStyle name="20% - Accent1 3 2 4 2" xfId="29627" hidden="1" xr:uid="{00000000-0005-0000-0000-000046010000}"/>
    <cellStyle name="20% - Accent1 3 2 4 2" xfId="32592" hidden="1" xr:uid="{00000000-0005-0000-0000-00004F010000}"/>
    <cellStyle name="20% - Accent1 3 2 4 2" xfId="32985" hidden="1" xr:uid="{00000000-0005-0000-0000-000050010000}"/>
    <cellStyle name="20% - Accent1 3 2 4 2" xfId="18165" hidden="1" xr:uid="{00000000-0005-0000-0000-000041010000}"/>
    <cellStyle name="20% - Accent1 3 2 4 2" xfId="21434" hidden="1" xr:uid="{00000000-0005-0000-0000-000042010000}"/>
    <cellStyle name="20% - Accent1 3 2 4 2" xfId="24618" hidden="1" xr:uid="{00000000-0005-0000-0000-000043010000}"/>
    <cellStyle name="20% - Accent1 3 2 4 2" xfId="1654" hidden="1" xr:uid="{00000000-0005-0000-0000-00003C010000}"/>
    <cellStyle name="20% - Accent1 3 2 4 2" xfId="31696" hidden="1" xr:uid="{00000000-0005-0000-0000-00004D010000}"/>
    <cellStyle name="20% - Accent1 3 2 4 2" xfId="32419" hidden="1" xr:uid="{00000000-0005-0000-0000-00004E010000}"/>
    <cellStyle name="20% - Accent1 3 2 4 2" xfId="2920" hidden="1" xr:uid="{00000000-0005-0000-0000-00003D010000}"/>
    <cellStyle name="20% - Accent1 3 2 4 2" xfId="15797" hidden="1" xr:uid="{00000000-0005-0000-0000-000040010000}"/>
    <cellStyle name="20% - Accent1 3 3 3 2" xfId="33807" hidden="1" xr:uid="{00000000-0005-0000-0000-00006B010000}"/>
    <cellStyle name="20% - Accent1 3 3 3 2" xfId="33470" hidden="1" xr:uid="{00000000-0005-0000-0000-00006A010000}"/>
    <cellStyle name="20% - Accent1 3 3 3 2" xfId="12058" hidden="1" xr:uid="{00000000-0005-0000-0000-000057010000}"/>
    <cellStyle name="20% - Accent1 3 3 3 2" xfId="15796" hidden="1" xr:uid="{00000000-0005-0000-0000-000058010000}"/>
    <cellStyle name="20% - Accent1 3 3 3 2" xfId="32591" hidden="1" xr:uid="{00000000-0005-0000-0000-000067010000}"/>
    <cellStyle name="20% - Accent1 3 3 3 2" xfId="30678" hidden="1" xr:uid="{00000000-0005-0000-0000-000062010000}"/>
    <cellStyle name="20% - Accent1 3 3 3 2" xfId="31015" hidden="1" xr:uid="{00000000-0005-0000-0000-000063010000}"/>
    <cellStyle name="20% - Accent1 3 3 3 2" xfId="31580" hidden="1" xr:uid="{00000000-0005-0000-0000-000064010000}"/>
    <cellStyle name="20% - Accent1 3 3 3 2" xfId="31695" hidden="1" xr:uid="{00000000-0005-0000-0000-000065010000}"/>
    <cellStyle name="20% - Accent1 3 3 3 2" xfId="32418" hidden="1" xr:uid="{00000000-0005-0000-0000-000066010000}"/>
    <cellStyle name="20% - Accent1 3 3 3 2" xfId="29799" hidden="1" xr:uid="{00000000-0005-0000-0000-00005F010000}"/>
    <cellStyle name="20% - Accent1 3 3 3 2" xfId="30192" hidden="1" xr:uid="{00000000-0005-0000-0000-000060010000}"/>
    <cellStyle name="20% - Accent1 3 3 3 2" xfId="30340" hidden="1" xr:uid="{00000000-0005-0000-0000-000061010000}"/>
    <cellStyle name="20% - Accent1 3 3 3 2" xfId="9545" hidden="1" xr:uid="{00000000-0005-0000-0000-000056010000}"/>
    <cellStyle name="20% - Accent1 3 3 3 2" xfId="18164" hidden="1" xr:uid="{00000000-0005-0000-0000-000059010000}"/>
    <cellStyle name="20% - Accent1 3 3 3 2" xfId="21433" hidden="1" xr:uid="{00000000-0005-0000-0000-00005A010000}"/>
    <cellStyle name="20% - Accent1 3 3 3 2" xfId="24617" hidden="1" xr:uid="{00000000-0005-0000-0000-00005B010000}"/>
    <cellStyle name="20% - Accent1 3 3 3 2" xfId="28788" hidden="1" xr:uid="{00000000-0005-0000-0000-00005C010000}"/>
    <cellStyle name="20% - Accent1 3 3 3 2" xfId="28903" hidden="1" xr:uid="{00000000-0005-0000-0000-00005D010000}"/>
    <cellStyle name="20% - Accent1 3 3 3 2" xfId="32984" hidden="1" xr:uid="{00000000-0005-0000-0000-000068010000}"/>
    <cellStyle name="20% - Accent1 3 3 3 2" xfId="33132" hidden="1" xr:uid="{00000000-0005-0000-0000-000069010000}"/>
    <cellStyle name="20% - Accent1 3 3 3 2" xfId="29626" hidden="1" xr:uid="{00000000-0005-0000-0000-00005E010000}"/>
    <cellStyle name="20% - Accent1 3 3 3 2" xfId="1653" hidden="1" xr:uid="{00000000-0005-0000-0000-000054010000}"/>
    <cellStyle name="20% - Accent1 3 3 3 2" xfId="2919" hidden="1" xr:uid="{00000000-0005-0000-0000-000055010000}"/>
    <cellStyle name="20% - Accent1 4 2 3 2" xfId="1704" hidden="1" xr:uid="{00000000-0005-0000-0000-00006C010000}"/>
    <cellStyle name="20% - Accent1 4 2 3 2" xfId="29677" hidden="1" xr:uid="{00000000-0005-0000-0000-000076010000}"/>
    <cellStyle name="20% - Accent1 4 2 3 2" xfId="31631" hidden="1" xr:uid="{00000000-0005-0000-0000-00007C010000}"/>
    <cellStyle name="20% - Accent1 4 2 3 2" xfId="31746" hidden="1" xr:uid="{00000000-0005-0000-0000-00007D010000}"/>
    <cellStyle name="20% - Accent1 4 2 3 2" xfId="32642" hidden="1" xr:uid="{00000000-0005-0000-0000-00007F010000}"/>
    <cellStyle name="20% - Accent1 4 2 3 2" xfId="33035" hidden="1" xr:uid="{00000000-0005-0000-0000-000080010000}"/>
    <cellStyle name="20% - Accent1 4 2 3 2" xfId="33183" hidden="1" xr:uid="{00000000-0005-0000-0000-000081010000}"/>
    <cellStyle name="20% - Accent1 4 2 3 2" xfId="30391" hidden="1" xr:uid="{00000000-0005-0000-0000-000079010000}"/>
    <cellStyle name="20% - Accent1 4 2 3 2" xfId="30729" hidden="1" xr:uid="{00000000-0005-0000-0000-00007A010000}"/>
    <cellStyle name="20% - Accent1 4 2 3 2" xfId="31066" hidden="1" xr:uid="{00000000-0005-0000-0000-00007B010000}"/>
    <cellStyle name="20% - Accent1 4 2 3 2" xfId="30243" hidden="1" xr:uid="{00000000-0005-0000-0000-000078010000}"/>
    <cellStyle name="20% - Accent1 4 2 3 2" xfId="29850" hidden="1" xr:uid="{00000000-0005-0000-0000-000077010000}"/>
    <cellStyle name="20% - Accent1 4 2 3 2" xfId="33521" hidden="1" xr:uid="{00000000-0005-0000-0000-000082010000}"/>
    <cellStyle name="20% - Accent1 4 2 3 2" xfId="28839" hidden="1" xr:uid="{00000000-0005-0000-0000-000074010000}"/>
    <cellStyle name="20% - Accent1 4 2 3 2" xfId="28954" hidden="1" xr:uid="{00000000-0005-0000-0000-000075010000}"/>
    <cellStyle name="20% - Accent1 4 2 3 2" xfId="9596" hidden="1" xr:uid="{00000000-0005-0000-0000-00006E010000}"/>
    <cellStyle name="20% - Accent1 4 2 3 2" xfId="12109" hidden="1" xr:uid="{00000000-0005-0000-0000-00006F010000}"/>
    <cellStyle name="20% - Accent1 4 2 3 2" xfId="15847" hidden="1" xr:uid="{00000000-0005-0000-0000-000070010000}"/>
    <cellStyle name="20% - Accent1 4 2 3 2" xfId="2970" hidden="1" xr:uid="{00000000-0005-0000-0000-00006D010000}"/>
    <cellStyle name="20% - Accent1 4 2 3 2" xfId="18215" hidden="1" xr:uid="{00000000-0005-0000-0000-000071010000}"/>
    <cellStyle name="20% - Accent1 4 2 3 2" xfId="21484" hidden="1" xr:uid="{00000000-0005-0000-0000-000072010000}"/>
    <cellStyle name="20% - Accent1 4 2 3 2" xfId="24668" hidden="1" xr:uid="{00000000-0005-0000-0000-000073010000}"/>
    <cellStyle name="20% - Accent1 4 2 3 2" xfId="32469" hidden="1" xr:uid="{00000000-0005-0000-0000-00007E010000}"/>
    <cellStyle name="20% - Accent1 4 2 3 2" xfId="33858" hidden="1" xr:uid="{00000000-0005-0000-0000-000083010000}"/>
    <cellStyle name="20% - Accent1 4 2 4 2" xfId="32421" hidden="1" xr:uid="{00000000-0005-0000-0000-000096010000}"/>
    <cellStyle name="20% - Accent1 4 2 4 2" xfId="32594" hidden="1" xr:uid="{00000000-0005-0000-0000-000097010000}"/>
    <cellStyle name="20% - Accent1 4 2 4 2" xfId="32987" hidden="1" xr:uid="{00000000-0005-0000-0000-000098010000}"/>
    <cellStyle name="20% - Accent1 4 2 4 2" xfId="33135" hidden="1" xr:uid="{00000000-0005-0000-0000-000099010000}"/>
    <cellStyle name="20% - Accent1 4 2 4 2" xfId="33473" hidden="1" xr:uid="{00000000-0005-0000-0000-00009A010000}"/>
    <cellStyle name="20% - Accent1 4 2 4 2" xfId="33810" hidden="1" xr:uid="{00000000-0005-0000-0000-00009B010000}"/>
    <cellStyle name="20% - Accent1 4 2 4 2" xfId="31018" hidden="1" xr:uid="{00000000-0005-0000-0000-000093010000}"/>
    <cellStyle name="20% - Accent1 4 2 4 2" xfId="31583" hidden="1" xr:uid="{00000000-0005-0000-0000-000094010000}"/>
    <cellStyle name="20% - Accent1 4 2 4 2" xfId="31698" hidden="1" xr:uid="{00000000-0005-0000-0000-000095010000}"/>
    <cellStyle name="20% - Accent1 4 2 4 2" xfId="30343" hidden="1" xr:uid="{00000000-0005-0000-0000-000091010000}"/>
    <cellStyle name="20% - Accent1 4 2 4 2" xfId="30681" hidden="1" xr:uid="{00000000-0005-0000-0000-000092010000}"/>
    <cellStyle name="20% - Accent1 4 2 4 2" xfId="30195" hidden="1" xr:uid="{00000000-0005-0000-0000-000090010000}"/>
    <cellStyle name="20% - Accent1 4 2 4 2" xfId="12061" hidden="1" xr:uid="{00000000-0005-0000-0000-000087010000}"/>
    <cellStyle name="20% - Accent1 4 2 4 2" xfId="15799" hidden="1" xr:uid="{00000000-0005-0000-0000-000088010000}"/>
    <cellStyle name="20% - Accent1 4 2 4 2" xfId="18167" hidden="1" xr:uid="{00000000-0005-0000-0000-000089010000}"/>
    <cellStyle name="20% - Accent1 4 2 4 2" xfId="2922" hidden="1" xr:uid="{00000000-0005-0000-0000-000085010000}"/>
    <cellStyle name="20% - Accent1 4 2 4 2" xfId="9548" hidden="1" xr:uid="{00000000-0005-0000-0000-000086010000}"/>
    <cellStyle name="20% - Accent1 4 2 4 2" xfId="1656" hidden="1" xr:uid="{00000000-0005-0000-0000-000084010000}"/>
    <cellStyle name="20% - Accent1 4 2 4 2" xfId="28906" hidden="1" xr:uid="{00000000-0005-0000-0000-00008D010000}"/>
    <cellStyle name="20% - Accent1 4 2 4 2" xfId="29629" hidden="1" xr:uid="{00000000-0005-0000-0000-00008E010000}"/>
    <cellStyle name="20% - Accent1 4 2 4 2" xfId="29802" hidden="1" xr:uid="{00000000-0005-0000-0000-00008F010000}"/>
    <cellStyle name="20% - Accent1 4 2 4 2" xfId="24620" hidden="1" xr:uid="{00000000-0005-0000-0000-00008B010000}"/>
    <cellStyle name="20% - Accent1 4 2 4 2" xfId="28791" hidden="1" xr:uid="{00000000-0005-0000-0000-00008C010000}"/>
    <cellStyle name="20% - Accent1 4 2 4 2" xfId="21436" hidden="1" xr:uid="{00000000-0005-0000-0000-00008A010000}"/>
    <cellStyle name="20% - Accent1 4 3 3 2" xfId="33134" hidden="1" xr:uid="{00000000-0005-0000-0000-0000B1010000}"/>
    <cellStyle name="20% - Accent1 4 3 3 2" xfId="33472" hidden="1" xr:uid="{00000000-0005-0000-0000-0000B2010000}"/>
    <cellStyle name="20% - Accent1 4 3 3 2" xfId="33809" hidden="1" xr:uid="{00000000-0005-0000-0000-0000B3010000}"/>
    <cellStyle name="20% - Accent1 4 3 3 2" xfId="21435" hidden="1" xr:uid="{00000000-0005-0000-0000-0000A2010000}"/>
    <cellStyle name="20% - Accent1 4 3 3 2" xfId="24619" hidden="1" xr:uid="{00000000-0005-0000-0000-0000A3010000}"/>
    <cellStyle name="20% - Accent1 4 3 3 2" xfId="31582" hidden="1" xr:uid="{00000000-0005-0000-0000-0000AC010000}"/>
    <cellStyle name="20% - Accent1 4 3 3 2" xfId="31697" hidden="1" xr:uid="{00000000-0005-0000-0000-0000AD010000}"/>
    <cellStyle name="20% - Accent1 4 3 3 2" xfId="32420" hidden="1" xr:uid="{00000000-0005-0000-0000-0000AE010000}"/>
    <cellStyle name="20% - Accent1 4 3 3 2" xfId="30680" hidden="1" xr:uid="{00000000-0005-0000-0000-0000AA010000}"/>
    <cellStyle name="20% - Accent1 4 3 3 2" xfId="31017" hidden="1" xr:uid="{00000000-0005-0000-0000-0000AB010000}"/>
    <cellStyle name="20% - Accent1 4 3 3 2" xfId="30342" hidden="1" xr:uid="{00000000-0005-0000-0000-0000A9010000}"/>
    <cellStyle name="20% - Accent1 4 3 3 2" xfId="15798" hidden="1" xr:uid="{00000000-0005-0000-0000-0000A0010000}"/>
    <cellStyle name="20% - Accent1 4 3 3 2" xfId="18166" hidden="1" xr:uid="{00000000-0005-0000-0000-0000A1010000}"/>
    <cellStyle name="20% - Accent1 4 3 3 2" xfId="2921" hidden="1" xr:uid="{00000000-0005-0000-0000-00009D010000}"/>
    <cellStyle name="20% - Accent1 4 3 3 2" xfId="9547" hidden="1" xr:uid="{00000000-0005-0000-0000-00009E010000}"/>
    <cellStyle name="20% - Accent1 4 3 3 2" xfId="1655" hidden="1" xr:uid="{00000000-0005-0000-0000-00009C010000}"/>
    <cellStyle name="20% - Accent1 4 3 3 2" xfId="32593" hidden="1" xr:uid="{00000000-0005-0000-0000-0000AF010000}"/>
    <cellStyle name="20% - Accent1 4 3 3 2" xfId="32986" hidden="1" xr:uid="{00000000-0005-0000-0000-0000B0010000}"/>
    <cellStyle name="20% - Accent1 4 3 3 2" xfId="29801" hidden="1" xr:uid="{00000000-0005-0000-0000-0000A7010000}"/>
    <cellStyle name="20% - Accent1 4 3 3 2" xfId="30194" hidden="1" xr:uid="{00000000-0005-0000-0000-0000A8010000}"/>
    <cellStyle name="20% - Accent1 4 3 3 2" xfId="12060" hidden="1" xr:uid="{00000000-0005-0000-0000-00009F010000}"/>
    <cellStyle name="20% - Accent1 4 3 3 2" xfId="28905" hidden="1" xr:uid="{00000000-0005-0000-0000-0000A5010000}"/>
    <cellStyle name="20% - Accent1 4 3 3 2" xfId="29628" hidden="1" xr:uid="{00000000-0005-0000-0000-0000A6010000}"/>
    <cellStyle name="20% - Accent1 4 3 3 2" xfId="28790" hidden="1" xr:uid="{00000000-0005-0000-0000-0000A4010000}"/>
    <cellStyle name="20% - Accent1 5 2" xfId="24605" hidden="1" xr:uid="{00000000-0005-0000-0000-0000BB010000}"/>
    <cellStyle name="20% - Accent1 5 2" xfId="28776" hidden="1" xr:uid="{00000000-0005-0000-0000-0000BC010000}"/>
    <cellStyle name="20% - Accent1 5 2" xfId="28891" hidden="1" xr:uid="{00000000-0005-0000-0000-0000BD010000}"/>
    <cellStyle name="20% - Accent1 5 2" xfId="21421" hidden="1" xr:uid="{00000000-0005-0000-0000-0000BA010000}"/>
    <cellStyle name="20% - Accent1 5 2" xfId="31683" hidden="1" xr:uid="{00000000-0005-0000-0000-0000C5010000}"/>
    <cellStyle name="20% - Accent1 5 2" xfId="32406" hidden="1" xr:uid="{00000000-0005-0000-0000-0000C6010000}"/>
    <cellStyle name="20% - Accent1 5 2" xfId="32579" hidden="1" xr:uid="{00000000-0005-0000-0000-0000C7010000}"/>
    <cellStyle name="20% - Accent1 5 2" xfId="31003" hidden="1" xr:uid="{00000000-0005-0000-0000-0000C3010000}"/>
    <cellStyle name="20% - Accent1 5 2" xfId="31568" hidden="1" xr:uid="{00000000-0005-0000-0000-0000C4010000}"/>
    <cellStyle name="20% - Accent1 5 2" xfId="30666" hidden="1" xr:uid="{00000000-0005-0000-0000-0000C2010000}"/>
    <cellStyle name="20% - Accent1 5 2" xfId="18152" hidden="1" xr:uid="{00000000-0005-0000-0000-0000B9010000}"/>
    <cellStyle name="20% - Accent1 5 2" xfId="2907" hidden="1" xr:uid="{00000000-0005-0000-0000-0000B5010000}"/>
    <cellStyle name="20% - Accent1 5 2" xfId="9533" hidden="1" xr:uid="{00000000-0005-0000-0000-0000B6010000}"/>
    <cellStyle name="20% - Accent1 5 2" xfId="1641" hidden="1" xr:uid="{00000000-0005-0000-0000-0000B4010000}"/>
    <cellStyle name="20% - Accent1 5 2" xfId="33120" hidden="1" xr:uid="{00000000-0005-0000-0000-0000C9010000}"/>
    <cellStyle name="20% - Accent1 5 2" xfId="33458" hidden="1" xr:uid="{00000000-0005-0000-0000-0000CA010000}"/>
    <cellStyle name="20% - Accent1 5 2" xfId="33795" hidden="1" xr:uid="{00000000-0005-0000-0000-0000CB010000}"/>
    <cellStyle name="20% - Accent1 5 2" xfId="32972" hidden="1" xr:uid="{00000000-0005-0000-0000-0000C8010000}"/>
    <cellStyle name="20% - Accent1 5 2" xfId="29614" hidden="1" xr:uid="{00000000-0005-0000-0000-0000BE010000}"/>
    <cellStyle name="20% - Accent1 5 2" xfId="12046" hidden="1" xr:uid="{00000000-0005-0000-0000-0000B7010000}"/>
    <cellStyle name="20% - Accent1 5 2" xfId="15784" hidden="1" xr:uid="{00000000-0005-0000-0000-0000B8010000}"/>
    <cellStyle name="20% - Accent1 5 2" xfId="30180" hidden="1" xr:uid="{00000000-0005-0000-0000-0000C0010000}"/>
    <cellStyle name="20% - Accent1 5 2" xfId="30328" hidden="1" xr:uid="{00000000-0005-0000-0000-0000C1010000}"/>
    <cellStyle name="20% - Accent1 5 2" xfId="29787" hidden="1" xr:uid="{00000000-0005-0000-0000-0000BF010000}"/>
    <cellStyle name="20% - Accent1 7" xfId="33687" hidden="1" xr:uid="{00000000-0005-0000-0000-000011020000}"/>
    <cellStyle name="20% - Accent1 7" xfId="33946" hidden="1" xr:uid="{00000000-0005-0000-0000-000013020000}"/>
    <cellStyle name="20% - Accent1 7" xfId="33350" hidden="1" xr:uid="{00000000-0005-0000-0000-00000E020000}"/>
    <cellStyle name="20% - Accent1 7" xfId="33426" hidden="1" xr:uid="{00000000-0005-0000-0000-00000F020000}"/>
    <cellStyle name="20% - Accent1 7" xfId="33609" hidden="1" xr:uid="{00000000-0005-0000-0000-000010020000}"/>
    <cellStyle name="20% - Accent1 7" xfId="33272" hidden="1" xr:uid="{00000000-0005-0000-0000-00000D020000}"/>
    <cellStyle name="20% - Accent1 7" xfId="33763" hidden="1" xr:uid="{00000000-0005-0000-0000-000012020000}"/>
    <cellStyle name="20% - Accent1 7" xfId="29274" hidden="1" xr:uid="{00000000-0005-0000-0000-0000E8010000}"/>
    <cellStyle name="20% - Accent1 7" xfId="29353" hidden="1" xr:uid="{00000000-0005-0000-0000-0000E9010000}"/>
    <cellStyle name="20% - Accent1 7" xfId="19717" hidden="1" xr:uid="{00000000-0005-0000-0000-0000DE010000}"/>
    <cellStyle name="20% - Accent1 7" xfId="3902" hidden="1" xr:uid="{00000000-0005-0000-0000-0000D3010000}"/>
    <cellStyle name="20% - Accent1 7" xfId="4378" hidden="1" xr:uid="{00000000-0005-0000-0000-0000D5010000}"/>
    <cellStyle name="20% - Accent1 7" xfId="10903" hidden="1" xr:uid="{00000000-0005-0000-0000-0000D6010000}"/>
    <cellStyle name="20% - Accent1 7" xfId="13292" hidden="1" xr:uid="{00000000-0005-0000-0000-0000D7010000}"/>
    <cellStyle name="20% - Accent1 7" xfId="13634" hidden="1" xr:uid="{00000000-0005-0000-0000-0000D8010000}"/>
    <cellStyle name="20% - Accent1 7" xfId="4788" hidden="1" xr:uid="{00000000-0005-0000-0000-0000D9010000}"/>
    <cellStyle name="20% - Accent1 7" xfId="25794" hidden="1" xr:uid="{00000000-0005-0000-0000-0000E3010000}"/>
    <cellStyle name="20% - Accent1 7" xfId="32740" hidden="1" xr:uid="{00000000-0005-0000-0000-000007020000}"/>
    <cellStyle name="20% - Accent1 7" xfId="30289" hidden="1" xr:uid="{00000000-0005-0000-0000-0000F2010000}"/>
    <cellStyle name="20% - Accent1 7" xfId="29761" hidden="1" xr:uid="{00000000-0005-0000-0000-0000F3010000}"/>
    <cellStyle name="20% - Accent1 7" xfId="30292" hidden="1" xr:uid="{00000000-0005-0000-0000-0000F4010000}"/>
    <cellStyle name="20% - Accent1 7" xfId="30480" hidden="1" xr:uid="{00000000-0005-0000-0000-0000F5010000}"/>
    <cellStyle name="20% - Accent1 7" xfId="30634" hidden="1" xr:uid="{00000000-0005-0000-0000-0000F7010000}"/>
    <cellStyle name="20% - Accent1 7" xfId="30817" hidden="1" xr:uid="{00000000-0005-0000-0000-0000F8010000}"/>
    <cellStyle name="20% - Accent1 7" xfId="30895" hidden="1" xr:uid="{00000000-0005-0000-0000-0000F9010000}"/>
    <cellStyle name="20% - Accent1 7" xfId="30971" hidden="1" xr:uid="{00000000-0005-0000-0000-0000FA010000}"/>
    <cellStyle name="20% - Accent1 7" xfId="31245" hidden="1" xr:uid="{00000000-0005-0000-0000-0000FC010000}"/>
    <cellStyle name="20% - Accent1 7" xfId="31328" hidden="1" xr:uid="{00000000-0005-0000-0000-0000FD010000}"/>
    <cellStyle name="20% - Accent1 7" xfId="31484" hidden="1" xr:uid="{00000000-0005-0000-0000-0000FF010000}"/>
    <cellStyle name="20% - Accent1 7" xfId="32066" hidden="1" xr:uid="{00000000-0005-0000-0000-000000020000}"/>
    <cellStyle name="20% - Accent1 7" xfId="32145" hidden="1" xr:uid="{00000000-0005-0000-0000-000001020000}"/>
    <cellStyle name="20% - Accent1 7" xfId="32223" hidden="1" xr:uid="{00000000-0005-0000-0000-000002020000}"/>
    <cellStyle name="20% - Accent1 7" xfId="30558" hidden="1" xr:uid="{00000000-0005-0000-0000-0000F6010000}"/>
    <cellStyle name="20% - Accent1 7" xfId="29431" hidden="1" xr:uid="{00000000-0005-0000-0000-0000EA010000}"/>
    <cellStyle name="20% - Accent1 7" xfId="28977" hidden="1" xr:uid="{00000000-0005-0000-0000-0000EB010000}"/>
    <cellStyle name="20% - Accent1 7" xfId="29731" hidden="1" xr:uid="{00000000-0005-0000-0000-0000EC010000}"/>
    <cellStyle name="20% - Accent1 7" xfId="29007" hidden="1" xr:uid="{00000000-0005-0000-0000-0000ED010000}"/>
    <cellStyle name="20% - Accent1 7" xfId="29948" hidden="1" xr:uid="{00000000-0005-0000-0000-0000EF010000}"/>
    <cellStyle name="20% - Accent1 7" xfId="30026" hidden="1" xr:uid="{00000000-0005-0000-0000-0000F0010000}"/>
    <cellStyle name="20% - Accent1 7" xfId="29052" hidden="1" xr:uid="{00000000-0005-0000-0000-0000F1010000}"/>
    <cellStyle name="20% - Accent1 7" xfId="31154" hidden="1" xr:uid="{00000000-0005-0000-0000-0000FB010000}"/>
    <cellStyle name="20% - Accent1 7" xfId="10785" hidden="1" xr:uid="{00000000-0005-0000-0000-0000D4010000}"/>
    <cellStyle name="20% - Accent1 7" xfId="32553" hidden="1" xr:uid="{00000000-0005-0000-0000-00000B020000}"/>
    <cellStyle name="20% - Accent1 7" xfId="33084" hidden="1" xr:uid="{00000000-0005-0000-0000-00000C020000}"/>
    <cellStyle name="20% - Accent1 7" xfId="31406" hidden="1" xr:uid="{00000000-0005-0000-0000-0000FE010000}"/>
    <cellStyle name="20% - Accent1 7" xfId="29743" hidden="1" xr:uid="{00000000-0005-0000-0000-0000EE010000}"/>
    <cellStyle name="20% - Accent1 7" xfId="11471" hidden="1" xr:uid="{00000000-0005-0000-0000-0000DB010000}"/>
    <cellStyle name="20% - Accent1 7" xfId="17071" hidden="1" xr:uid="{00000000-0005-0000-0000-0000DC010000}"/>
    <cellStyle name="20% - Accent1 7" xfId="19375" hidden="1" xr:uid="{00000000-0005-0000-0000-0000DD010000}"/>
    <cellStyle name="20% - Accent1 7" xfId="20355" hidden="1" xr:uid="{00000000-0005-0000-0000-0000DF010000}"/>
    <cellStyle name="20% - Accent1 7" xfId="22628" hidden="1" xr:uid="{00000000-0005-0000-0000-0000E0010000}"/>
    <cellStyle name="20% - Accent1 7" xfId="22970" hidden="1" xr:uid="{00000000-0005-0000-0000-0000E1010000}"/>
    <cellStyle name="20% - Accent1 7" xfId="23559" hidden="1" xr:uid="{00000000-0005-0000-0000-0000E2010000}"/>
    <cellStyle name="20% - Accent1 7" xfId="28453" hidden="1" xr:uid="{00000000-0005-0000-0000-0000E4010000}"/>
    <cellStyle name="20% - Accent1 7" xfId="28536" hidden="1" xr:uid="{00000000-0005-0000-0000-0000E5010000}"/>
    <cellStyle name="20% - Accent1 7" xfId="28614" hidden="1" xr:uid="{00000000-0005-0000-0000-0000E6010000}"/>
    <cellStyle name="20% - Accent1 7" xfId="28692" hidden="1" xr:uid="{00000000-0005-0000-0000-0000E7010000}"/>
    <cellStyle name="20% - Accent1 7" xfId="16989" hidden="1" xr:uid="{00000000-0005-0000-0000-0000DA010000}"/>
    <cellStyle name="20% - Accent1 7" xfId="31769" hidden="1" xr:uid="{00000000-0005-0000-0000-000003020000}"/>
    <cellStyle name="20% - Accent1 7" xfId="32523" hidden="1" xr:uid="{00000000-0005-0000-0000-000004020000}"/>
    <cellStyle name="20% - Accent1 7" xfId="31799" hidden="1" xr:uid="{00000000-0005-0000-0000-000005020000}"/>
    <cellStyle name="20% - Accent1 7" xfId="32535" hidden="1" xr:uid="{00000000-0005-0000-0000-000006020000}"/>
    <cellStyle name="20% - Accent1 7" xfId="32818" hidden="1" xr:uid="{00000000-0005-0000-0000-000008020000}"/>
    <cellStyle name="20% - Accent1 7" xfId="31844" hidden="1" xr:uid="{00000000-0005-0000-0000-000009020000}"/>
    <cellStyle name="20% - Accent1 7" xfId="33081" hidden="1" xr:uid="{00000000-0005-0000-0000-00000A020000}"/>
    <cellStyle name="20% - Accent1 7" xfId="626" hidden="1" xr:uid="{00000000-0005-0000-0000-0000CD010000}"/>
    <cellStyle name="20% - Accent1 7" xfId="963" hidden="1" xr:uid="{00000000-0005-0000-0000-0000CE010000}"/>
    <cellStyle name="20% - Accent1 7" xfId="407" hidden="1" xr:uid="{00000000-0005-0000-0000-0000CC010000}"/>
    <cellStyle name="20% - Accent1 7" xfId="6514" hidden="1" xr:uid="{00000000-0005-0000-0000-0000D0010000}"/>
    <cellStyle name="20% - Accent1 7" xfId="6853" hidden="1" xr:uid="{00000000-0005-0000-0000-0000D1010000}"/>
    <cellStyle name="20% - Accent1 7" xfId="7196" hidden="1" xr:uid="{00000000-0005-0000-0000-0000D2010000}"/>
    <cellStyle name="20% - Accent1 7" xfId="1305" hidden="1" xr:uid="{00000000-0005-0000-0000-0000CF010000}"/>
    <cellStyle name="20% - Accent1 8" xfId="13396" hidden="1" xr:uid="{00000000-0005-0000-0000-00001F020000}"/>
    <cellStyle name="20% - Accent1 8" xfId="8968" hidden="1" xr:uid="{00000000-0005-0000-0000-00002A020000}"/>
    <cellStyle name="20% - Accent1 8" xfId="32156" hidden="1" xr:uid="{00000000-0005-0000-0000-000049020000}"/>
    <cellStyle name="20% - Accent1 8" xfId="32235" hidden="1" xr:uid="{00000000-0005-0000-0000-00004A020000}"/>
    <cellStyle name="20% - Accent1 8" xfId="32352" hidden="1" xr:uid="{00000000-0005-0000-0000-00004B020000}"/>
    <cellStyle name="20% - Accent1 8" xfId="32325" hidden="1" xr:uid="{00000000-0005-0000-0000-00004C020000}"/>
    <cellStyle name="20% - Accent1 8" xfId="31971" hidden="1" xr:uid="{00000000-0005-0000-0000-00004D020000}"/>
    <cellStyle name="20% - Accent1 8" xfId="32829" hidden="1" xr:uid="{00000000-0005-0000-0000-000050020000}"/>
    <cellStyle name="20% - Accent1 8" xfId="32930" hidden="1" xr:uid="{00000000-0005-0000-0000-000051020000}"/>
    <cellStyle name="20% - Accent1 8" xfId="32912" hidden="1" xr:uid="{00000000-0005-0000-0000-000052020000}"/>
    <cellStyle name="20% - Accent1 8" xfId="32333" hidden="1" xr:uid="{00000000-0005-0000-0000-000053020000}"/>
    <cellStyle name="20% - Accent1 8" xfId="31975" hidden="1" xr:uid="{00000000-0005-0000-0000-000054020000}"/>
    <cellStyle name="20% - Accent1 8" xfId="33283" hidden="1" xr:uid="{00000000-0005-0000-0000-000055020000}"/>
    <cellStyle name="20% - Accent1 8" xfId="33361" hidden="1" xr:uid="{00000000-0005-0000-0000-000056020000}"/>
    <cellStyle name="20% - Accent1 8" xfId="32382" hidden="1" xr:uid="{00000000-0005-0000-0000-000057020000}"/>
    <cellStyle name="20% - Accent1 8" xfId="33620" hidden="1" xr:uid="{00000000-0005-0000-0000-000058020000}"/>
    <cellStyle name="20% - Accent1 8" xfId="33698" hidden="1" xr:uid="{00000000-0005-0000-0000-000059020000}"/>
    <cellStyle name="20% - Accent1 8" xfId="32379" hidden="1" xr:uid="{00000000-0005-0000-0000-00005A020000}"/>
    <cellStyle name="20% - Accent1 8" xfId="33957" hidden="1" xr:uid="{00000000-0005-0000-0000-00005B020000}"/>
    <cellStyle name="20% - Accent1 8" xfId="30828" hidden="1" xr:uid="{00000000-0005-0000-0000-000040020000}"/>
    <cellStyle name="20% - Accent1 8" xfId="30906" hidden="1" xr:uid="{00000000-0005-0000-0000-000041020000}"/>
    <cellStyle name="20% - Accent1 8" xfId="29587" hidden="1" xr:uid="{00000000-0005-0000-0000-000042020000}"/>
    <cellStyle name="20% - Accent1 8" xfId="31261" hidden="1" xr:uid="{00000000-0005-0000-0000-000044020000}"/>
    <cellStyle name="20% - Accent1 8" xfId="31340" hidden="1" xr:uid="{00000000-0005-0000-0000-000045020000}"/>
    <cellStyle name="20% - Accent1 8" xfId="31417" hidden="1" xr:uid="{00000000-0005-0000-0000-000046020000}"/>
    <cellStyle name="20% - Accent1 8" xfId="31495" hidden="1" xr:uid="{00000000-0005-0000-0000-000047020000}"/>
    <cellStyle name="20% - Accent1 8" xfId="32079" hidden="1" xr:uid="{00000000-0005-0000-0000-000048020000}"/>
    <cellStyle name="20% - Accent1 8" xfId="29541" hidden="1" xr:uid="{00000000-0005-0000-0000-00003B020000}"/>
    <cellStyle name="20% - Accent1 8" xfId="29183" hidden="1" xr:uid="{00000000-0005-0000-0000-00003C020000}"/>
    <cellStyle name="20% - Accent1 8" xfId="30491" hidden="1" xr:uid="{00000000-0005-0000-0000-00003D020000}"/>
    <cellStyle name="20% - Accent1 8" xfId="29590" hidden="1" xr:uid="{00000000-0005-0000-0000-00003F020000}"/>
    <cellStyle name="20% - Accent1 8" xfId="30138" hidden="1" xr:uid="{00000000-0005-0000-0000-000039020000}"/>
    <cellStyle name="20% - Accent1 8" xfId="30120" hidden="1" xr:uid="{00000000-0005-0000-0000-00003A020000}"/>
    <cellStyle name="20% - Accent1 8" xfId="30037" hidden="1" xr:uid="{00000000-0005-0000-0000-000038020000}"/>
    <cellStyle name="20% - Accent1 8" xfId="29959" hidden="1" xr:uid="{00000000-0005-0000-0000-000037020000}"/>
    <cellStyle name="20% - Accent1 8" xfId="31165" hidden="1" xr:uid="{00000000-0005-0000-0000-000043020000}"/>
    <cellStyle name="20% - Accent1 8" xfId="32751" hidden="1" xr:uid="{00000000-0005-0000-0000-00004F020000}"/>
    <cellStyle name="20% - Accent1 8" xfId="29179" hidden="1" xr:uid="{00000000-0005-0000-0000-000035020000}"/>
    <cellStyle name="20% - Accent1 8" xfId="29023" hidden="1" xr:uid="{00000000-0005-0000-0000-000036020000}"/>
    <cellStyle name="20% - Accent1 8" xfId="7872" hidden="1" xr:uid="{00000000-0005-0000-0000-00001C020000}"/>
    <cellStyle name="20% - Accent1 8" xfId="5692" hidden="1" xr:uid="{00000000-0005-0000-0000-00001D020000}"/>
    <cellStyle name="20% - Accent1 8" xfId="4541" hidden="1" xr:uid="{00000000-0005-0000-0000-00001E020000}"/>
    <cellStyle name="20% - Accent1 8" xfId="13738" hidden="1" xr:uid="{00000000-0005-0000-0000-000020020000}"/>
    <cellStyle name="20% - Accent1 8" xfId="14564" hidden="1" xr:uid="{00000000-0005-0000-0000-000021020000}"/>
    <cellStyle name="20% - Accent1 8" xfId="14233" hidden="1" xr:uid="{00000000-0005-0000-0000-000022020000}"/>
    <cellStyle name="20% - Accent1 8" xfId="7957" hidden="1" xr:uid="{00000000-0005-0000-0000-000023020000}"/>
    <cellStyle name="20% - Accent1 8" xfId="5709" hidden="1" xr:uid="{00000000-0005-0000-0000-000024020000}"/>
    <cellStyle name="20% - Accent1 8" xfId="6625" hidden="1" xr:uid="{00000000-0005-0000-0000-000018020000}"/>
    <cellStyle name="20% - Accent1 8" xfId="6958" hidden="1" xr:uid="{00000000-0005-0000-0000-000019020000}"/>
    <cellStyle name="20% - Accent1 8" xfId="7303" hidden="1" xr:uid="{00000000-0005-0000-0000-00001A020000}"/>
    <cellStyle name="20% - Accent1 8" xfId="8260" hidden="1" xr:uid="{00000000-0005-0000-0000-00001B020000}"/>
    <cellStyle name="20% - Accent1 8" xfId="1067" hidden="1" xr:uid="{00000000-0005-0000-0000-000016020000}"/>
    <cellStyle name="20% - Accent1 8" xfId="1409" hidden="1" xr:uid="{00000000-0005-0000-0000-000017020000}"/>
    <cellStyle name="20% - Accent1 8" xfId="736" hidden="1" xr:uid="{00000000-0005-0000-0000-000015020000}"/>
    <cellStyle name="20% - Accent1 8" xfId="454" hidden="1" xr:uid="{00000000-0005-0000-0000-000014020000}"/>
    <cellStyle name="20% - Accent1 8" xfId="28469" hidden="1" xr:uid="{00000000-0005-0000-0000-00002C020000}"/>
    <cellStyle name="20% - Accent1 8" xfId="28548" hidden="1" xr:uid="{00000000-0005-0000-0000-00002D020000}"/>
    <cellStyle name="20% - Accent1 8" xfId="28625" hidden="1" xr:uid="{00000000-0005-0000-0000-00002E020000}"/>
    <cellStyle name="20% - Accent1 8" xfId="28703" hidden="1" xr:uid="{00000000-0005-0000-0000-00002F020000}"/>
    <cellStyle name="20% - Accent1 8" xfId="29287" hidden="1" xr:uid="{00000000-0005-0000-0000-000030020000}"/>
    <cellStyle name="20% - Accent1 8" xfId="29364" hidden="1" xr:uid="{00000000-0005-0000-0000-000031020000}"/>
    <cellStyle name="20% - Accent1 8" xfId="29443" hidden="1" xr:uid="{00000000-0005-0000-0000-000032020000}"/>
    <cellStyle name="20% - Accent1 8" xfId="29560" hidden="1" xr:uid="{00000000-0005-0000-0000-000033020000}"/>
    <cellStyle name="20% - Accent1 8" xfId="29533" hidden="1" xr:uid="{00000000-0005-0000-0000-000034020000}"/>
    <cellStyle name="20% - Accent1 8" xfId="9052" hidden="1" xr:uid="{00000000-0005-0000-0000-000027020000}"/>
    <cellStyle name="20% - Accent1 8" xfId="22732" hidden="1" xr:uid="{00000000-0005-0000-0000-000028020000}"/>
    <cellStyle name="20% - Accent1 8" xfId="23074" hidden="1" xr:uid="{00000000-0005-0000-0000-000029020000}"/>
    <cellStyle name="20% - Accent1 8" xfId="25898" hidden="1" xr:uid="{00000000-0005-0000-0000-00002B020000}"/>
    <cellStyle name="20% - Accent1 8" xfId="19479" hidden="1" xr:uid="{00000000-0005-0000-0000-000025020000}"/>
    <cellStyle name="20% - Accent1 8" xfId="19821" hidden="1" xr:uid="{00000000-0005-0000-0000-000026020000}"/>
    <cellStyle name="20% - Accent1 8" xfId="30569" hidden="1" xr:uid="{00000000-0005-0000-0000-00003E020000}"/>
    <cellStyle name="20% - Accent1 8" xfId="31815" hidden="1" xr:uid="{00000000-0005-0000-0000-00004E020000}"/>
    <cellStyle name="20% - Accent1 9" xfId="33705" hidden="1" xr:uid="{00000000-0005-0000-0000-0000A1020000}"/>
    <cellStyle name="20% - Accent1 9" xfId="33888" hidden="1" xr:uid="{00000000-0005-0000-0000-0000A2020000}"/>
    <cellStyle name="20% - Accent1 9" xfId="33964" hidden="1" xr:uid="{00000000-0005-0000-0000-0000A3020000}"/>
    <cellStyle name="20% - Accent1 9" xfId="33368" hidden="1" xr:uid="{00000000-0005-0000-0000-00009E020000}"/>
    <cellStyle name="20% - Accent1 9" xfId="31424" hidden="1" xr:uid="{00000000-0005-0000-0000-00008E020000}"/>
    <cellStyle name="20% - Accent1 9" xfId="22473" hidden="1" xr:uid="{00000000-0005-0000-0000-00006F020000}"/>
    <cellStyle name="20% - Accent1 9" xfId="22799" hidden="1" xr:uid="{00000000-0005-0000-0000-000070020000}"/>
    <cellStyle name="20% - Accent1 9" xfId="25641" hidden="1" xr:uid="{00000000-0005-0000-0000-000072020000}"/>
    <cellStyle name="20% - Accent1 9" xfId="25965" hidden="1" xr:uid="{00000000-0005-0000-0000-000073020000}"/>
    <cellStyle name="20% - Accent1 9" xfId="28482" hidden="1" xr:uid="{00000000-0005-0000-0000-000074020000}"/>
    <cellStyle name="20% - Accent1 9" xfId="28632" hidden="1" xr:uid="{00000000-0005-0000-0000-000076020000}"/>
    <cellStyle name="20% - Accent1 9" xfId="23141" hidden="1" xr:uid="{00000000-0005-0000-0000-000071020000}"/>
    <cellStyle name="20% - Accent1 9" xfId="31348" hidden="1" xr:uid="{00000000-0005-0000-0000-00008D020000}"/>
    <cellStyle name="20% - Accent1 9" xfId="31502" hidden="1" xr:uid="{00000000-0005-0000-0000-00008F020000}"/>
    <cellStyle name="20% - Accent1 9" xfId="32087" hidden="1" xr:uid="{00000000-0005-0000-0000-000090020000}"/>
    <cellStyle name="20% - Accent1 9" xfId="32163" hidden="1" xr:uid="{00000000-0005-0000-0000-000091020000}"/>
    <cellStyle name="20% - Accent1 9" xfId="32242" hidden="1" xr:uid="{00000000-0005-0000-0000-000092020000}"/>
    <cellStyle name="20% - Accent1 9" xfId="32337" hidden="1" xr:uid="{00000000-0005-0000-0000-000093020000}"/>
    <cellStyle name="20% - Accent1 9" xfId="32015" hidden="1" xr:uid="{00000000-0005-0000-0000-000094020000}"/>
    <cellStyle name="20% - Accent1 9" xfId="31873" hidden="1" xr:uid="{00000000-0005-0000-0000-000095020000}"/>
    <cellStyle name="20% - Accent1 9" xfId="32682" hidden="1" xr:uid="{00000000-0005-0000-0000-000096020000}"/>
    <cellStyle name="20% - Accent1 9" xfId="32758" hidden="1" xr:uid="{00000000-0005-0000-0000-000097020000}"/>
    <cellStyle name="20% - Accent1 9" xfId="30835" hidden="1" xr:uid="{00000000-0005-0000-0000-000088020000}"/>
    <cellStyle name="20% - Accent1 9" xfId="30913" hidden="1" xr:uid="{00000000-0005-0000-0000-000089020000}"/>
    <cellStyle name="20% - Accent1 9" xfId="31096" hidden="1" xr:uid="{00000000-0005-0000-0000-00008A020000}"/>
    <cellStyle name="20% - Accent1 9" xfId="31274" hidden="1" xr:uid="{00000000-0005-0000-0000-00008C020000}"/>
    <cellStyle name="20% - Accent1 9" xfId="30576" hidden="1" xr:uid="{00000000-0005-0000-0000-000086020000}"/>
    <cellStyle name="20% - Accent1 9" xfId="30759" hidden="1" xr:uid="{00000000-0005-0000-0000-000087020000}"/>
    <cellStyle name="20% - Accent1 9" xfId="30498" hidden="1" xr:uid="{00000000-0005-0000-0000-000085020000}"/>
    <cellStyle name="20% - Accent1 9" xfId="30422" hidden="1" xr:uid="{00000000-0005-0000-0000-000084020000}"/>
    <cellStyle name="20% - Accent1 9" xfId="31172" hidden="1" xr:uid="{00000000-0005-0000-0000-00008B020000}"/>
    <cellStyle name="20% - Accent1 9" xfId="28556" hidden="1" xr:uid="{00000000-0005-0000-0000-000075020000}"/>
    <cellStyle name="20% - Accent1 9" xfId="19220" hidden="1" xr:uid="{00000000-0005-0000-0000-00006C020000}"/>
    <cellStyle name="20% - Accent1 9" xfId="19546" hidden="1" xr:uid="{00000000-0005-0000-0000-00006D020000}"/>
    <cellStyle name="20% - Accent1 9" xfId="19888" hidden="1" xr:uid="{00000000-0005-0000-0000-00006E020000}"/>
    <cellStyle name="20% - Accent1 9" xfId="6700" hidden="1" xr:uid="{00000000-0005-0000-0000-000060020000}"/>
    <cellStyle name="20% - Accent1 9" xfId="7025" hidden="1" xr:uid="{00000000-0005-0000-0000-000061020000}"/>
    <cellStyle name="20% - Accent1 9" xfId="7370" hidden="1" xr:uid="{00000000-0005-0000-0000-000062020000}"/>
    <cellStyle name="20% - Accent1 9" xfId="6049" hidden="1" xr:uid="{00000000-0005-0000-0000-000064020000}"/>
    <cellStyle name="20% - Accent1 9" xfId="1134" hidden="1" xr:uid="{00000000-0005-0000-0000-00005E020000}"/>
    <cellStyle name="20% - Accent1 9" xfId="1476" hidden="1" xr:uid="{00000000-0005-0000-0000-00005F020000}"/>
    <cellStyle name="20% - Accent1 9" xfId="810" hidden="1" xr:uid="{00000000-0005-0000-0000-00005D020000}"/>
    <cellStyle name="20% - Accent1 9" xfId="488" hidden="1" xr:uid="{00000000-0005-0000-0000-00005C020000}"/>
    <cellStyle name="20% - Accent1 9" xfId="8090" hidden="1" xr:uid="{00000000-0005-0000-0000-000063020000}"/>
    <cellStyle name="20% - Accent1 9" xfId="29880" hidden="1" xr:uid="{00000000-0005-0000-0000-000082020000}"/>
    <cellStyle name="20% - Accent1 9" xfId="32836" hidden="1" xr:uid="{00000000-0005-0000-0000-000098020000}"/>
    <cellStyle name="20% - Accent1 9" xfId="32919" hidden="1" xr:uid="{00000000-0005-0000-0000-000099020000}"/>
    <cellStyle name="20% - Accent1 9" xfId="31790" hidden="1" xr:uid="{00000000-0005-0000-0000-00009B020000}"/>
    <cellStyle name="20% - Accent1 9" xfId="33214" hidden="1" xr:uid="{00000000-0005-0000-0000-00009C020000}"/>
    <cellStyle name="20% - Accent1 9" xfId="33290" hidden="1" xr:uid="{00000000-0005-0000-0000-00009D020000}"/>
    <cellStyle name="20% - Accent1 9" xfId="33551" hidden="1" xr:uid="{00000000-0005-0000-0000-00009F020000}"/>
    <cellStyle name="20% - Accent1 9" xfId="33627" hidden="1" xr:uid="{00000000-0005-0000-0000-0000A0020000}"/>
    <cellStyle name="20% - Accent1 9" xfId="32672" hidden="1" xr:uid="{00000000-0005-0000-0000-00009A020000}"/>
    <cellStyle name="20% - Accent1 9" xfId="30127" hidden="1" xr:uid="{00000000-0005-0000-0000-000081020000}"/>
    <cellStyle name="20% - Accent1 9" xfId="28998" hidden="1" xr:uid="{00000000-0005-0000-0000-000083020000}"/>
    <cellStyle name="20% - Accent1 9" xfId="29890" hidden="1" xr:uid="{00000000-0005-0000-0000-00007E020000}"/>
    <cellStyle name="20% - Accent1 9" xfId="4992" hidden="1" xr:uid="{00000000-0005-0000-0000-000065020000}"/>
    <cellStyle name="20% - Accent1 9" xfId="13139" hidden="1" xr:uid="{00000000-0005-0000-0000-000066020000}"/>
    <cellStyle name="20% - Accent1 9" xfId="13463" hidden="1" xr:uid="{00000000-0005-0000-0000-000067020000}"/>
    <cellStyle name="20% - Accent1 9" xfId="13805" hidden="1" xr:uid="{00000000-0005-0000-0000-000068020000}"/>
    <cellStyle name="20% - Accent1 9" xfId="14425" hidden="1" xr:uid="{00000000-0005-0000-0000-000069020000}"/>
    <cellStyle name="20% - Accent1 9" xfId="12754" hidden="1" xr:uid="{00000000-0005-0000-0000-00006A020000}"/>
    <cellStyle name="20% - Accent1 9" xfId="4237" hidden="1" xr:uid="{00000000-0005-0000-0000-00006B020000}"/>
    <cellStyle name="20% - Accent1 9" xfId="29545" hidden="1" xr:uid="{00000000-0005-0000-0000-00007B020000}"/>
    <cellStyle name="20% - Accent1 9" xfId="29223" hidden="1" xr:uid="{00000000-0005-0000-0000-00007C020000}"/>
    <cellStyle name="20% - Accent1 9" xfId="29081" hidden="1" xr:uid="{00000000-0005-0000-0000-00007D020000}"/>
    <cellStyle name="20% - Accent1 9" xfId="29966" hidden="1" xr:uid="{00000000-0005-0000-0000-00007F020000}"/>
    <cellStyle name="20% - Accent1 9" xfId="30044" hidden="1" xr:uid="{00000000-0005-0000-0000-000080020000}"/>
    <cellStyle name="20% - Accent1 9" xfId="29371" hidden="1" xr:uid="{00000000-0005-0000-0000-000079020000}"/>
    <cellStyle name="20% - Accent1 9" xfId="29450" hidden="1" xr:uid="{00000000-0005-0000-0000-00007A020000}"/>
    <cellStyle name="20% - Accent1 9" xfId="29295" hidden="1" xr:uid="{00000000-0005-0000-0000-000078020000}"/>
    <cellStyle name="20% - Accent1 9" xfId="28710" hidden="1" xr:uid="{00000000-0005-0000-0000-000077020000}"/>
    <cellStyle name="20% - Accent2" xfId="6157" builtinId="34" hidden="1" customBuiltin="1"/>
    <cellStyle name="20% - Accent2" xfId="7852" builtinId="34" hidden="1" customBuiltin="1"/>
    <cellStyle name="20% - Accent2" xfId="14684" builtinId="34" hidden="1" customBuiltin="1"/>
    <cellStyle name="20% - Accent2" xfId="10923" builtinId="34" hidden="1" customBuiltin="1"/>
    <cellStyle name="20% - Accent2" xfId="10770" builtinId="34" hidden="1" customBuiltin="1"/>
    <cellStyle name="20% - Accent2" xfId="14574" builtinId="34" hidden="1" customBuiltin="1"/>
    <cellStyle name="20% - Accent2" xfId="14517" builtinId="34" hidden="1" customBuiltin="1"/>
    <cellStyle name="20% - Accent2" xfId="4261" builtinId="34" hidden="1" customBuiltin="1"/>
    <cellStyle name="20% - Accent2" xfId="10722" builtinId="34" hidden="1" customBuiltin="1"/>
    <cellStyle name="20% - Accent2" xfId="8379" builtinId="34" hidden="1" customBuiltin="1"/>
    <cellStyle name="20% - Accent2" xfId="4819" builtinId="34" hidden="1" customBuiltin="1"/>
    <cellStyle name="20% - Accent2" xfId="8307" builtinId="34" hidden="1" customBuiltin="1"/>
    <cellStyle name="20% - Accent2" xfId="227" builtinId="34" hidden="1" customBuiltin="1"/>
    <cellStyle name="20% - Accent2" xfId="264" builtinId="34" hidden="1" customBuiltin="1"/>
    <cellStyle name="20% - Accent2" xfId="301" builtinId="34" hidden="1" customBuiltin="1"/>
    <cellStyle name="20% - Accent2" xfId="7913" builtinId="34" hidden="1" customBuiltin="1"/>
    <cellStyle name="20% - Accent2" xfId="10855" builtinId="34" hidden="1" customBuiltin="1"/>
    <cellStyle name="20% - Accent2" xfId="5859" builtinId="34" hidden="1" customBuiltin="1"/>
    <cellStyle name="20% - Accent2" xfId="4721" builtinId="34" hidden="1" customBuiltin="1"/>
    <cellStyle name="20% - Accent2" xfId="16930" builtinId="34" hidden="1" customBuiltin="1"/>
    <cellStyle name="20% - Accent2" xfId="14671" builtinId="34" hidden="1" customBuiltin="1"/>
    <cellStyle name="20% - Accent2" xfId="4331" builtinId="34" hidden="1" customBuiltin="1"/>
    <cellStyle name="20% - Accent2" xfId="14606" builtinId="34" hidden="1" customBuiltin="1"/>
    <cellStyle name="20% - Accent2" xfId="10953" builtinId="34" hidden="1" customBuiltin="1"/>
    <cellStyle name="20% - Accent2" xfId="5111" builtinId="34" hidden="1" customBuiltin="1"/>
    <cellStyle name="20% - Accent2" xfId="11696" builtinId="34" hidden="1" customBuiltin="1"/>
    <cellStyle name="20% - Accent2" xfId="14218" builtinId="34" hidden="1" customBuiltin="1"/>
    <cellStyle name="20% - Accent2" xfId="10760" builtinId="34" hidden="1" customBuiltin="1"/>
    <cellStyle name="20% - Accent2" xfId="4954" builtinId="34" hidden="1" customBuiltin="1"/>
    <cellStyle name="20% - Accent2" xfId="5604" builtinId="34" hidden="1" customBuiltin="1"/>
    <cellStyle name="20% - Accent2" xfId="6094" builtinId="34" hidden="1" customBuiltin="1"/>
    <cellStyle name="20% - Accent2" xfId="4593" builtinId="34" hidden="1" customBuiltin="1"/>
    <cellStyle name="20% - Accent2" xfId="14248" builtinId="34" hidden="1" customBuiltin="1"/>
    <cellStyle name="20% - Accent2" xfId="8089" builtinId="34" hidden="1" customBuiltin="1"/>
    <cellStyle name="20% - Accent2" xfId="14550" builtinId="34" hidden="1" customBuiltin="1"/>
    <cellStyle name="20% - Accent2" xfId="5534" builtinId="34" hidden="1" customBuiltin="1"/>
    <cellStyle name="20% - Accent2" xfId="5434" builtinId="34" hidden="1" customBuiltin="1"/>
    <cellStyle name="20% - Accent2" xfId="3921" builtinId="34" hidden="1" customBuiltin="1"/>
    <cellStyle name="20% - Accent2" xfId="3955" builtinId="34" hidden="1" customBuiltin="1"/>
    <cellStyle name="20% - Accent2" xfId="3992" builtinId="34" hidden="1" customBuiltin="1"/>
    <cellStyle name="20% - Accent2" xfId="4029" builtinId="34" hidden="1" customBuiltin="1"/>
    <cellStyle name="20% - Accent2" xfId="4063" builtinId="34" hidden="1" customBuiltin="1"/>
    <cellStyle name="20% - Accent2" xfId="73" builtinId="34" hidden="1" customBuiltin="1"/>
    <cellStyle name="20% - Accent2" xfId="25" builtinId="34" hidden="1" customBuiltin="1"/>
    <cellStyle name="20% - Accent2" xfId="17033" builtinId="34" hidden="1" customBuiltin="1"/>
    <cellStyle name="20% - Accent2" xfId="6353" builtinId="34" hidden="1" customBuiltin="1"/>
    <cellStyle name="20% - Accent2" xfId="8411" builtinId="34" hidden="1" customBuiltin="1"/>
    <cellStyle name="20% - Accent2" xfId="108" builtinId="34" hidden="1" customBuiltin="1"/>
    <cellStyle name="20% - Accent2" xfId="151" builtinId="34" hidden="1" customBuiltin="1"/>
    <cellStyle name="20% - Accent2" xfId="193" builtinId="34" hidden="1" customBuiltin="1"/>
    <cellStyle name="20% - Accent2" xfId="370" builtinId="34" hidden="1" customBuiltin="1"/>
    <cellStyle name="20% - Accent2" xfId="335" builtinId="34" hidden="1" customBuiltin="1"/>
    <cellStyle name="20% - Accent2 10" xfId="30129" hidden="1" xr:uid="{00000000-0005-0000-0000-0000FD020000}"/>
    <cellStyle name="20% - Accent2 10" xfId="32851" hidden="1" xr:uid="{00000000-0005-0000-0000-000014030000}"/>
    <cellStyle name="20% - Accent2 10" xfId="32921" hidden="1" xr:uid="{00000000-0005-0000-0000-000015030000}"/>
    <cellStyle name="20% - Accent2 10" xfId="32046" hidden="1" xr:uid="{00000000-0005-0000-0000-000016030000}"/>
    <cellStyle name="20% - Accent2 10" xfId="32042" hidden="1" xr:uid="{00000000-0005-0000-0000-000017030000}"/>
    <cellStyle name="20% - Accent2 10" xfId="33229" hidden="1" xr:uid="{00000000-0005-0000-0000-000018030000}"/>
    <cellStyle name="20% - Accent2 10" xfId="33383" hidden="1" xr:uid="{00000000-0005-0000-0000-00001A030000}"/>
    <cellStyle name="20% - Accent2 10" xfId="33566" hidden="1" xr:uid="{00000000-0005-0000-0000-00001B030000}"/>
    <cellStyle name="20% - Accent2 10" xfId="33642" hidden="1" xr:uid="{00000000-0005-0000-0000-00001C030000}"/>
    <cellStyle name="20% - Accent2 10" xfId="33720" hidden="1" xr:uid="{00000000-0005-0000-0000-00001D030000}"/>
    <cellStyle name="20% - Accent2 10" xfId="33979" hidden="1" xr:uid="{00000000-0005-0000-0000-00001F030000}"/>
    <cellStyle name="20% - Accent2 10" xfId="33903" hidden="1" xr:uid="{00000000-0005-0000-0000-00001E030000}"/>
    <cellStyle name="20% - Accent2 10" xfId="32178" hidden="1" xr:uid="{00000000-0005-0000-0000-00000D030000}"/>
    <cellStyle name="20% - Accent2 10" xfId="32339" hidden="1" xr:uid="{00000000-0005-0000-0000-00000F030000}"/>
    <cellStyle name="20% - Accent2 10" xfId="31887" hidden="1" xr:uid="{00000000-0005-0000-0000-000010030000}"/>
    <cellStyle name="20% - Accent2 10" xfId="31904" hidden="1" xr:uid="{00000000-0005-0000-0000-000011030000}"/>
    <cellStyle name="20% - Accent2 10" xfId="32697" hidden="1" xr:uid="{00000000-0005-0000-0000-000012030000}"/>
    <cellStyle name="20% - Accent2 10" xfId="32773" hidden="1" xr:uid="{00000000-0005-0000-0000-000013030000}"/>
    <cellStyle name="20% - Accent2 10" xfId="31439" hidden="1" xr:uid="{00000000-0005-0000-0000-00000A030000}"/>
    <cellStyle name="20% - Accent2 10" xfId="31517" hidden="1" xr:uid="{00000000-0005-0000-0000-00000B030000}"/>
    <cellStyle name="20% - Accent2 10" xfId="32102" hidden="1" xr:uid="{00000000-0005-0000-0000-00000C030000}"/>
    <cellStyle name="20% - Accent2 10" xfId="31289" hidden="1" xr:uid="{00000000-0005-0000-0000-000008030000}"/>
    <cellStyle name="20% - Accent2 10" xfId="31363" hidden="1" xr:uid="{00000000-0005-0000-0000-000009030000}"/>
    <cellStyle name="20% - Accent2 10" xfId="33305" hidden="1" xr:uid="{00000000-0005-0000-0000-000019030000}"/>
    <cellStyle name="20% - Accent2 10" xfId="19263" hidden="1" xr:uid="{00000000-0005-0000-0000-0000E8020000}"/>
    <cellStyle name="20% - Accent2 10" xfId="32257" hidden="1" xr:uid="{00000000-0005-0000-0000-00000E030000}"/>
    <cellStyle name="20% - Accent2 10" xfId="26004" hidden="1" xr:uid="{00000000-0005-0000-0000-0000EF020000}"/>
    <cellStyle name="20% - Accent2 10" xfId="28497" hidden="1" xr:uid="{00000000-0005-0000-0000-0000F0020000}"/>
    <cellStyle name="20% - Accent2 10" xfId="28571" hidden="1" xr:uid="{00000000-0005-0000-0000-0000F1020000}"/>
    <cellStyle name="20% - Accent2 10" xfId="28647" hidden="1" xr:uid="{00000000-0005-0000-0000-0000F2020000}"/>
    <cellStyle name="20% - Accent2 10" xfId="28725" hidden="1" xr:uid="{00000000-0005-0000-0000-0000F3020000}"/>
    <cellStyle name="20% - Accent2 10" xfId="29310" hidden="1" xr:uid="{00000000-0005-0000-0000-0000F4020000}"/>
    <cellStyle name="20% - Accent2 10" xfId="29386" hidden="1" xr:uid="{00000000-0005-0000-0000-0000F5020000}"/>
    <cellStyle name="20% - Accent2 10" xfId="29465" hidden="1" xr:uid="{00000000-0005-0000-0000-0000F6020000}"/>
    <cellStyle name="20% - Accent2 10" xfId="29547" hidden="1" xr:uid="{00000000-0005-0000-0000-0000F7020000}"/>
    <cellStyle name="20% - Accent2 10" xfId="29095" hidden="1" xr:uid="{00000000-0005-0000-0000-0000F8020000}"/>
    <cellStyle name="20% - Accent2 10" xfId="29112" hidden="1" xr:uid="{00000000-0005-0000-0000-0000F9020000}"/>
    <cellStyle name="20% - Accent2 10" xfId="29905" hidden="1" xr:uid="{00000000-0005-0000-0000-0000FA020000}"/>
    <cellStyle name="20% - Accent2 10" xfId="29981" hidden="1" xr:uid="{00000000-0005-0000-0000-0000FB020000}"/>
    <cellStyle name="20% - Accent2 10" xfId="29250" hidden="1" xr:uid="{00000000-0005-0000-0000-0000FF020000}"/>
    <cellStyle name="20% - Accent2 10" xfId="30437" hidden="1" xr:uid="{00000000-0005-0000-0000-000000030000}"/>
    <cellStyle name="20% - Accent2 10" xfId="30513" hidden="1" xr:uid="{00000000-0005-0000-0000-000001030000}"/>
    <cellStyle name="20% - Accent2 10" xfId="30591" hidden="1" xr:uid="{00000000-0005-0000-0000-000002030000}"/>
    <cellStyle name="20% - Accent2 10" xfId="30774" hidden="1" xr:uid="{00000000-0005-0000-0000-000003030000}"/>
    <cellStyle name="20% - Accent2 10" xfId="30850" hidden="1" xr:uid="{00000000-0005-0000-0000-000004030000}"/>
    <cellStyle name="20% - Accent2 10" xfId="30928" hidden="1" xr:uid="{00000000-0005-0000-0000-000005030000}"/>
    <cellStyle name="20% - Accent2 10" xfId="31111" hidden="1" xr:uid="{00000000-0005-0000-0000-000006030000}"/>
    <cellStyle name="20% - Accent2 10" xfId="31187" hidden="1" xr:uid="{00000000-0005-0000-0000-000007030000}"/>
    <cellStyle name="20% - Accent2 10" xfId="30059" hidden="1" xr:uid="{00000000-0005-0000-0000-0000FC020000}"/>
    <cellStyle name="20% - Accent2 10" xfId="25683" hidden="1" xr:uid="{00000000-0005-0000-0000-0000EE020000}"/>
    <cellStyle name="20% - Accent2 10" xfId="7064" hidden="1" xr:uid="{00000000-0005-0000-0000-0000DD020000}"/>
    <cellStyle name="20% - Accent2 10" xfId="7410" hidden="1" xr:uid="{00000000-0005-0000-0000-0000DE020000}"/>
    <cellStyle name="20% - Accent2 10" xfId="8141" hidden="1" xr:uid="{00000000-0005-0000-0000-0000DF020000}"/>
    <cellStyle name="20% - Accent2 10" xfId="5093" hidden="1" xr:uid="{00000000-0005-0000-0000-0000E0020000}"/>
    <cellStyle name="20% - Accent2 10" xfId="5241" hidden="1" xr:uid="{00000000-0005-0000-0000-0000E1020000}"/>
    <cellStyle name="20% - Accent2 10" xfId="13181" hidden="1" xr:uid="{00000000-0005-0000-0000-0000E2020000}"/>
    <cellStyle name="20% - Accent2 10" xfId="1173" hidden="1" xr:uid="{00000000-0005-0000-0000-0000DA020000}"/>
    <cellStyle name="20% - Accent2 10" xfId="1515" hidden="1" xr:uid="{00000000-0005-0000-0000-0000DB020000}"/>
    <cellStyle name="20% - Accent2 10" xfId="6742" hidden="1" xr:uid="{00000000-0005-0000-0000-0000DC020000}"/>
    <cellStyle name="20% - Accent2 10" xfId="528" hidden="1" xr:uid="{00000000-0005-0000-0000-0000D8020000}"/>
    <cellStyle name="20% - Accent2 10" xfId="852" hidden="1" xr:uid="{00000000-0005-0000-0000-0000D9020000}"/>
    <cellStyle name="20% - Accent2 10" xfId="6259" hidden="1" xr:uid="{00000000-0005-0000-0000-0000E7020000}"/>
    <cellStyle name="20% - Accent2 10" xfId="19585" hidden="1" xr:uid="{00000000-0005-0000-0000-0000E9020000}"/>
    <cellStyle name="20% - Accent2 10" xfId="19927" hidden="1" xr:uid="{00000000-0005-0000-0000-0000EA020000}"/>
    <cellStyle name="20% - Accent2 10" xfId="22516" hidden="1" xr:uid="{00000000-0005-0000-0000-0000EB020000}"/>
    <cellStyle name="20% - Accent2 10" xfId="22838" hidden="1" xr:uid="{00000000-0005-0000-0000-0000EC020000}"/>
    <cellStyle name="20% - Accent2 10" xfId="23180" hidden="1" xr:uid="{00000000-0005-0000-0000-0000ED020000}"/>
    <cellStyle name="20% - Accent2 10" xfId="13844" hidden="1" xr:uid="{00000000-0005-0000-0000-0000E4020000}"/>
    <cellStyle name="20% - Accent2 10" xfId="14469" hidden="1" xr:uid="{00000000-0005-0000-0000-0000E5020000}"/>
    <cellStyle name="20% - Accent2 10" xfId="6296" hidden="1" xr:uid="{00000000-0005-0000-0000-0000E6020000}"/>
    <cellStyle name="20% - Accent2 10" xfId="13502" hidden="1" xr:uid="{00000000-0005-0000-0000-0000E3020000}"/>
    <cellStyle name="20% - Accent2 10" xfId="29254" hidden="1" xr:uid="{00000000-0005-0000-0000-0000FE020000}"/>
    <cellStyle name="20% - Accent2 11" xfId="32326" hidden="1" xr:uid="{00000000-0005-0000-0000-00005E030000}"/>
    <cellStyle name="20% - Accent2 11" xfId="28584" hidden="1" xr:uid="{00000000-0005-0000-0000-000039030000}"/>
    <cellStyle name="20% - Accent2 11" xfId="28660" hidden="1" xr:uid="{00000000-0005-0000-0000-00003A030000}"/>
    <cellStyle name="20% - Accent2 11" xfId="28738" hidden="1" xr:uid="{00000000-0005-0000-0000-00003B030000}"/>
    <cellStyle name="20% - Accent2 11" xfId="29323" hidden="1" xr:uid="{00000000-0005-0000-0000-00003C030000}"/>
    <cellStyle name="20% - Accent2 11" xfId="29399" hidden="1" xr:uid="{00000000-0005-0000-0000-00003D030000}"/>
    <cellStyle name="20% - Accent2 11" xfId="29511" hidden="1" xr:uid="{00000000-0005-0000-0000-00003F030000}"/>
    <cellStyle name="20% - Accent2 11" xfId="32786" hidden="1" xr:uid="{00000000-0005-0000-0000-00005B030000}"/>
    <cellStyle name="20% - Accent2 11" xfId="32864" hidden="1" xr:uid="{00000000-0005-0000-0000-00005C030000}"/>
    <cellStyle name="20% - Accent2 11" xfId="32294" hidden="1" xr:uid="{00000000-0005-0000-0000-00005F030000}"/>
    <cellStyle name="20% - Accent2 11" xfId="33242" hidden="1" xr:uid="{00000000-0005-0000-0000-000060030000}"/>
    <cellStyle name="20% - Accent2 11" xfId="33318" hidden="1" xr:uid="{00000000-0005-0000-0000-000061030000}"/>
    <cellStyle name="20% - Accent2 11" xfId="31784" hidden="1" xr:uid="{00000000-0005-0000-0000-000058030000}"/>
    <cellStyle name="20% - Accent2 11" xfId="31855" hidden="1" xr:uid="{00000000-0005-0000-0000-000059030000}"/>
    <cellStyle name="20% - Accent2 11" xfId="32710" hidden="1" xr:uid="{00000000-0005-0000-0000-00005A030000}"/>
    <cellStyle name="20% - Accent2 11" xfId="32270" hidden="1" xr:uid="{00000000-0005-0000-0000-000056030000}"/>
    <cellStyle name="20% - Accent2 11" xfId="32303" hidden="1" xr:uid="{00000000-0005-0000-0000-000057030000}"/>
    <cellStyle name="20% - Accent2 11" xfId="32191" hidden="1" xr:uid="{00000000-0005-0000-0000-000055030000}"/>
    <cellStyle name="20% - Accent2 11" xfId="32893" hidden="1" xr:uid="{00000000-0005-0000-0000-00005D030000}"/>
    <cellStyle name="20% - Accent2 11" xfId="29502" hidden="1" xr:uid="{00000000-0005-0000-0000-000047030000}"/>
    <cellStyle name="20% - Accent2 11" xfId="30450" hidden="1" xr:uid="{00000000-0005-0000-0000-000048030000}"/>
    <cellStyle name="20% - Accent2 11" xfId="30526" hidden="1" xr:uid="{00000000-0005-0000-0000-000049030000}"/>
    <cellStyle name="20% - Accent2 11" xfId="30604" hidden="1" xr:uid="{00000000-0005-0000-0000-00004A030000}"/>
    <cellStyle name="20% - Accent2 11" xfId="30787" hidden="1" xr:uid="{00000000-0005-0000-0000-00004B030000}"/>
    <cellStyle name="20% - Accent2 11" xfId="30941" hidden="1" xr:uid="{00000000-0005-0000-0000-00004D030000}"/>
    <cellStyle name="20% - Accent2 11" xfId="31124" hidden="1" xr:uid="{00000000-0005-0000-0000-00004E030000}"/>
    <cellStyle name="20% - Accent2 11" xfId="31200" hidden="1" xr:uid="{00000000-0005-0000-0000-00004F030000}"/>
    <cellStyle name="20% - Accent2 11" xfId="31302" hidden="1" xr:uid="{00000000-0005-0000-0000-000050030000}"/>
    <cellStyle name="20% - Accent2 11" xfId="31376" hidden="1" xr:uid="{00000000-0005-0000-0000-000051030000}"/>
    <cellStyle name="20% - Accent2 11" xfId="31452" hidden="1" xr:uid="{00000000-0005-0000-0000-000052030000}"/>
    <cellStyle name="20% - Accent2 11" xfId="31530" hidden="1" xr:uid="{00000000-0005-0000-0000-000053030000}"/>
    <cellStyle name="20% - Accent2 11" xfId="32115" hidden="1" xr:uid="{00000000-0005-0000-0000-000054030000}"/>
    <cellStyle name="20% - Accent2 11" xfId="29478" hidden="1" xr:uid="{00000000-0005-0000-0000-00003E030000}"/>
    <cellStyle name="20% - Accent2 11" xfId="13880" hidden="1" xr:uid="{00000000-0005-0000-0000-00002C030000}"/>
    <cellStyle name="20% - Accent2 11" xfId="14067" hidden="1" xr:uid="{00000000-0005-0000-0000-00002D030000}"/>
    <cellStyle name="20% - Accent2 11" xfId="7876" hidden="1" xr:uid="{00000000-0005-0000-0000-00002E030000}"/>
    <cellStyle name="20% - Accent2 11" xfId="7541" hidden="1" xr:uid="{00000000-0005-0000-0000-00002F030000}"/>
    <cellStyle name="20% - Accent2 11" xfId="19300" hidden="1" xr:uid="{00000000-0005-0000-0000-000030030000}"/>
    <cellStyle name="20% - Accent2 11" xfId="19621" hidden="1" xr:uid="{00000000-0005-0000-0000-000031030000}"/>
    <cellStyle name="20% - Accent2 11" xfId="30101" hidden="1" xr:uid="{00000000-0005-0000-0000-000045030000}"/>
    <cellStyle name="20% - Accent2 11" xfId="33396" hidden="1" xr:uid="{00000000-0005-0000-0000-000062030000}"/>
    <cellStyle name="20% - Accent2 11" xfId="33579" hidden="1" xr:uid="{00000000-0005-0000-0000-000063030000}"/>
    <cellStyle name="20% - Accent2 11" xfId="33655" hidden="1" xr:uid="{00000000-0005-0000-0000-000064030000}"/>
    <cellStyle name="20% - Accent2 11" xfId="33733" hidden="1" xr:uid="{00000000-0005-0000-0000-000065030000}"/>
    <cellStyle name="20% - Accent2 11" xfId="33916" hidden="1" xr:uid="{00000000-0005-0000-0000-000066030000}"/>
    <cellStyle name="20% - Accent2 11" xfId="33992" hidden="1" xr:uid="{00000000-0005-0000-0000-000067030000}"/>
    <cellStyle name="20% - Accent2 11" xfId="30863" hidden="1" xr:uid="{00000000-0005-0000-0000-00004C030000}"/>
    <cellStyle name="20% - Accent2 11" xfId="1551" hidden="1" xr:uid="{00000000-0005-0000-0000-000023030000}"/>
    <cellStyle name="20% - Accent2 11" xfId="6778" hidden="1" xr:uid="{00000000-0005-0000-0000-000024030000}"/>
    <cellStyle name="20% - Accent2 11" xfId="7100" hidden="1" xr:uid="{00000000-0005-0000-0000-000025030000}"/>
    <cellStyle name="20% - Accent2 11" xfId="888" hidden="1" xr:uid="{00000000-0005-0000-0000-000021030000}"/>
    <cellStyle name="20% - Accent2 11" xfId="1209" hidden="1" xr:uid="{00000000-0005-0000-0000-000022030000}"/>
    <cellStyle name="20% - Accent2 11" xfId="564" hidden="1" xr:uid="{00000000-0005-0000-0000-000020030000}"/>
    <cellStyle name="20% - Accent2 11" xfId="4168" hidden="1" xr:uid="{00000000-0005-0000-0000-000028030000}"/>
    <cellStyle name="20% - Accent2 11" xfId="28992" hidden="1" xr:uid="{00000000-0005-0000-0000-000040030000}"/>
    <cellStyle name="20% - Accent2 11" xfId="29063" hidden="1" xr:uid="{00000000-0005-0000-0000-000041030000}"/>
    <cellStyle name="20% - Accent2 11" xfId="29918" hidden="1" xr:uid="{00000000-0005-0000-0000-000042030000}"/>
    <cellStyle name="20% - Accent2 11" xfId="29994" hidden="1" xr:uid="{00000000-0005-0000-0000-000043030000}"/>
    <cellStyle name="20% - Accent2 11" xfId="30072" hidden="1" xr:uid="{00000000-0005-0000-0000-000044030000}"/>
    <cellStyle name="20% - Accent2 11" xfId="29534" hidden="1" xr:uid="{00000000-0005-0000-0000-000046030000}"/>
    <cellStyle name="20% - Accent2 11" xfId="28510" hidden="1" xr:uid="{00000000-0005-0000-0000-000038030000}"/>
    <cellStyle name="20% - Accent2 11" xfId="7446" hidden="1" xr:uid="{00000000-0005-0000-0000-000026030000}"/>
    <cellStyle name="20% - Accent2 11" xfId="7666" hidden="1" xr:uid="{00000000-0005-0000-0000-000027030000}"/>
    <cellStyle name="20% - Accent2 11" xfId="4873" hidden="1" xr:uid="{00000000-0005-0000-0000-000029030000}"/>
    <cellStyle name="20% - Accent2 11" xfId="13217" hidden="1" xr:uid="{00000000-0005-0000-0000-00002A030000}"/>
    <cellStyle name="20% - Accent2 11" xfId="13538" hidden="1" xr:uid="{00000000-0005-0000-0000-00002B030000}"/>
    <cellStyle name="20% - Accent2 11" xfId="23216" hidden="1" xr:uid="{00000000-0005-0000-0000-000035030000}"/>
    <cellStyle name="20% - Accent2 11" xfId="25719" hidden="1" xr:uid="{00000000-0005-0000-0000-000036030000}"/>
    <cellStyle name="20% - Accent2 11" xfId="26040" hidden="1" xr:uid="{00000000-0005-0000-0000-000037030000}"/>
    <cellStyle name="20% - Accent2 11" xfId="22553" hidden="1" xr:uid="{00000000-0005-0000-0000-000033030000}"/>
    <cellStyle name="20% - Accent2 11" xfId="22874" hidden="1" xr:uid="{00000000-0005-0000-0000-000034030000}"/>
    <cellStyle name="20% - Accent2 11" xfId="19963" hidden="1" xr:uid="{00000000-0005-0000-0000-000032030000}"/>
    <cellStyle name="20% - Accent2 12" xfId="30085" hidden="1" xr:uid="{00000000-0005-0000-0000-00008C030000}"/>
    <cellStyle name="20% - Accent2 12" xfId="33256" hidden="1" xr:uid="{00000000-0005-0000-0000-0000A8030000}"/>
    <cellStyle name="20% - Accent2 12" xfId="33331" hidden="1" xr:uid="{00000000-0005-0000-0000-0000A9030000}"/>
    <cellStyle name="20% - Accent2 12" xfId="33409" hidden="1" xr:uid="{00000000-0005-0000-0000-0000AA030000}"/>
    <cellStyle name="20% - Accent2 12" xfId="33593" hidden="1" xr:uid="{00000000-0005-0000-0000-0000AB030000}"/>
    <cellStyle name="20% - Accent2 12" xfId="33668" hidden="1" xr:uid="{00000000-0005-0000-0000-0000AC030000}"/>
    <cellStyle name="20% - Accent2 12" xfId="33746" hidden="1" xr:uid="{00000000-0005-0000-0000-0000AD030000}"/>
    <cellStyle name="20% - Accent2 12" xfId="34005" hidden="1" xr:uid="{00000000-0005-0000-0000-0000AF030000}"/>
    <cellStyle name="20% - Accent2 12" xfId="32942" hidden="1" xr:uid="{00000000-0005-0000-0000-0000A5030000}"/>
    <cellStyle name="20% - Accent2 12" xfId="31825" hidden="1" xr:uid="{00000000-0005-0000-0000-0000A6030000}"/>
    <cellStyle name="20% - Accent2 12" xfId="31817" hidden="1" xr:uid="{00000000-0005-0000-0000-0000A7030000}"/>
    <cellStyle name="20% - Accent2 12" xfId="32799" hidden="1" xr:uid="{00000000-0005-0000-0000-0000A3030000}"/>
    <cellStyle name="20% - Accent2 12" xfId="32724" hidden="1" xr:uid="{00000000-0005-0000-0000-0000A2030000}"/>
    <cellStyle name="20% - Accent2 12" xfId="32877" hidden="1" xr:uid="{00000000-0005-0000-0000-0000A4030000}"/>
    <cellStyle name="20% - Accent2 12" xfId="31796" hidden="1" xr:uid="{00000000-0005-0000-0000-0000A1030000}"/>
    <cellStyle name="20% - Accent2 12" xfId="32283" hidden="1" xr:uid="{00000000-0005-0000-0000-00009E030000}"/>
    <cellStyle name="20% - Accent2 12" xfId="14789" hidden="1" xr:uid="{00000000-0005-0000-0000-000075030000}"/>
    <cellStyle name="20% - Accent2 12" xfId="4638" hidden="1" xr:uid="{00000000-0005-0000-0000-000076030000}"/>
    <cellStyle name="20% - Accent2 12" xfId="4553" hidden="1" xr:uid="{00000000-0005-0000-0000-000077030000}"/>
    <cellStyle name="20% - Accent2 12" xfId="19335" hidden="1" xr:uid="{00000000-0005-0000-0000-000078030000}"/>
    <cellStyle name="20% - Accent2 12" xfId="19655" hidden="1" xr:uid="{00000000-0005-0000-0000-000079030000}"/>
    <cellStyle name="20% - Accent2 12" xfId="19997" hidden="1" xr:uid="{00000000-0005-0000-0000-00007A030000}"/>
    <cellStyle name="20% - Accent2 12" xfId="22588" hidden="1" xr:uid="{00000000-0005-0000-0000-00007B030000}"/>
    <cellStyle name="20% - Accent2 12" xfId="22908" hidden="1" xr:uid="{00000000-0005-0000-0000-00007C030000}"/>
    <cellStyle name="20% - Accent2 12" xfId="23250" hidden="1" xr:uid="{00000000-0005-0000-0000-00007D030000}"/>
    <cellStyle name="20% - Accent2 12" xfId="26074" hidden="1" xr:uid="{00000000-0005-0000-0000-00007F030000}"/>
    <cellStyle name="20% - Accent2 12" xfId="28598" hidden="1" xr:uid="{00000000-0005-0000-0000-000081030000}"/>
    <cellStyle name="20% - Accent2 12" xfId="28673" hidden="1" xr:uid="{00000000-0005-0000-0000-000082030000}"/>
    <cellStyle name="20% - Accent2 12" xfId="28751" hidden="1" xr:uid="{00000000-0005-0000-0000-000083030000}"/>
    <cellStyle name="20% - Accent2 12" xfId="28523" hidden="1" xr:uid="{00000000-0005-0000-0000-000080030000}"/>
    <cellStyle name="20% - Accent2 12" xfId="33930" hidden="1" xr:uid="{00000000-0005-0000-0000-0000AE030000}"/>
    <cellStyle name="20% - Accent2 12" xfId="29337" hidden="1" xr:uid="{00000000-0005-0000-0000-000084030000}"/>
    <cellStyle name="20% - Accent2 12" xfId="29412" hidden="1" xr:uid="{00000000-0005-0000-0000-000085030000}"/>
    <cellStyle name="20% - Accent2 12" xfId="29491" hidden="1" xr:uid="{00000000-0005-0000-0000-000086030000}"/>
    <cellStyle name="20% - Accent2 12" xfId="29579" hidden="1" xr:uid="{00000000-0005-0000-0000-000087030000}"/>
    <cellStyle name="20% - Accent2 12" xfId="29150" hidden="1" xr:uid="{00000000-0005-0000-0000-000088030000}"/>
    <cellStyle name="20% - Accent2 12" xfId="29004" hidden="1" xr:uid="{00000000-0005-0000-0000-000089030000}"/>
    <cellStyle name="20% - Accent2 12" xfId="29932" hidden="1" xr:uid="{00000000-0005-0000-0000-00008A030000}"/>
    <cellStyle name="20% - Accent2 12" xfId="30007" hidden="1" xr:uid="{00000000-0005-0000-0000-00008B030000}"/>
    <cellStyle name="20% - Accent2 12" xfId="30150" hidden="1" xr:uid="{00000000-0005-0000-0000-00008D030000}"/>
    <cellStyle name="20% - Accent2 12" xfId="29025" hidden="1" xr:uid="{00000000-0005-0000-0000-00008F030000}"/>
    <cellStyle name="20% - Accent2 12" xfId="30464" hidden="1" xr:uid="{00000000-0005-0000-0000-000090030000}"/>
    <cellStyle name="20% - Accent2 12" xfId="30539" hidden="1" xr:uid="{00000000-0005-0000-0000-000091030000}"/>
    <cellStyle name="20% - Accent2 12" xfId="29033" hidden="1" xr:uid="{00000000-0005-0000-0000-00008E030000}"/>
    <cellStyle name="20% - Accent2 12" xfId="1243" hidden="1" xr:uid="{00000000-0005-0000-0000-00006A030000}"/>
    <cellStyle name="20% - Accent2 12" xfId="30617" hidden="1" xr:uid="{00000000-0005-0000-0000-000092030000}"/>
    <cellStyle name="20% - Accent2 12" xfId="30801" hidden="1" xr:uid="{00000000-0005-0000-0000-000093030000}"/>
    <cellStyle name="20% - Accent2 12" xfId="30876" hidden="1" xr:uid="{00000000-0005-0000-0000-000094030000}"/>
    <cellStyle name="20% - Accent2 12" xfId="30954" hidden="1" xr:uid="{00000000-0005-0000-0000-000095030000}"/>
    <cellStyle name="20% - Accent2 12" xfId="31138" hidden="1" xr:uid="{00000000-0005-0000-0000-000096030000}"/>
    <cellStyle name="20% - Accent2 12" xfId="31213" hidden="1" xr:uid="{00000000-0005-0000-0000-000097030000}"/>
    <cellStyle name="20% - Accent2 12" xfId="31315" hidden="1" xr:uid="{00000000-0005-0000-0000-000098030000}"/>
    <cellStyle name="20% - Accent2 12" xfId="31390" hidden="1" xr:uid="{00000000-0005-0000-0000-000099030000}"/>
    <cellStyle name="20% - Accent2 12" xfId="31543" hidden="1" xr:uid="{00000000-0005-0000-0000-00009B030000}"/>
    <cellStyle name="20% - Accent2 12" xfId="32129" hidden="1" xr:uid="{00000000-0005-0000-0000-00009C030000}"/>
    <cellStyle name="20% - Accent2 12" xfId="32204" hidden="1" xr:uid="{00000000-0005-0000-0000-00009D030000}"/>
    <cellStyle name="20% - Accent2 12" xfId="32371" hidden="1" xr:uid="{00000000-0005-0000-0000-00009F030000}"/>
    <cellStyle name="20% - Accent2 12" xfId="31942" hidden="1" xr:uid="{00000000-0005-0000-0000-0000A0030000}"/>
    <cellStyle name="20% - Accent2 12" xfId="31465" hidden="1" xr:uid="{00000000-0005-0000-0000-00009A030000}"/>
    <cellStyle name="20% - Accent2 12" xfId="13572" hidden="1" xr:uid="{00000000-0005-0000-0000-000073030000}"/>
    <cellStyle name="20% - Accent2 12" xfId="13914" hidden="1" xr:uid="{00000000-0005-0000-0000-000074030000}"/>
    <cellStyle name="20% - Accent2 12" xfId="1585" hidden="1" xr:uid="{00000000-0005-0000-0000-00006B030000}"/>
    <cellStyle name="20% - Accent2 12" xfId="6813" hidden="1" xr:uid="{00000000-0005-0000-0000-00006C030000}"/>
    <cellStyle name="20% - Accent2 12" xfId="7134" hidden="1" xr:uid="{00000000-0005-0000-0000-00006D030000}"/>
    <cellStyle name="20% - Accent2 12" xfId="923" hidden="1" xr:uid="{00000000-0005-0000-0000-000069030000}"/>
    <cellStyle name="20% - Accent2 12" xfId="598" hidden="1" xr:uid="{00000000-0005-0000-0000-000068030000}"/>
    <cellStyle name="20% - Accent2 12" xfId="5492" hidden="1" xr:uid="{00000000-0005-0000-0000-000070030000}"/>
    <cellStyle name="20% - Accent2 12" xfId="4357" hidden="1" xr:uid="{00000000-0005-0000-0000-000071030000}"/>
    <cellStyle name="20% - Accent2 12" xfId="13252" hidden="1" xr:uid="{00000000-0005-0000-0000-000072030000}"/>
    <cellStyle name="20% - Accent2 12" xfId="7480" hidden="1" xr:uid="{00000000-0005-0000-0000-00006E030000}"/>
    <cellStyle name="20% - Accent2 12" xfId="8517" hidden="1" xr:uid="{00000000-0005-0000-0000-00006F030000}"/>
    <cellStyle name="20% - Accent2 12" xfId="25754" hidden="1" xr:uid="{00000000-0005-0000-0000-00007E030000}"/>
    <cellStyle name="20% - Accent2 13" xfId="28879" hidden="1" xr:uid="{00000000-0005-0000-0000-0000B9030000}"/>
    <cellStyle name="20% - Accent2 13" xfId="29602" hidden="1" xr:uid="{00000000-0005-0000-0000-0000BA030000}"/>
    <cellStyle name="20% - Accent2 13" xfId="32394" hidden="1" xr:uid="{00000000-0005-0000-0000-0000C2030000}"/>
    <cellStyle name="20% - Accent2 13" xfId="32567" hidden="1" xr:uid="{00000000-0005-0000-0000-0000C3030000}"/>
    <cellStyle name="20% - Accent2 13" xfId="32960" hidden="1" xr:uid="{00000000-0005-0000-0000-0000C4030000}"/>
    <cellStyle name="20% - Accent2 13" xfId="33108" hidden="1" xr:uid="{00000000-0005-0000-0000-0000C5030000}"/>
    <cellStyle name="20% - Accent2 13" xfId="31556" hidden="1" xr:uid="{00000000-0005-0000-0000-0000C0030000}"/>
    <cellStyle name="20% - Accent2 13" xfId="31671" hidden="1" xr:uid="{00000000-0005-0000-0000-0000C1030000}"/>
    <cellStyle name="20% - Accent2 13" xfId="30991" hidden="1" xr:uid="{00000000-0005-0000-0000-0000BF030000}"/>
    <cellStyle name="20% - Accent2 13" xfId="28764" hidden="1" xr:uid="{00000000-0005-0000-0000-0000B8030000}"/>
    <cellStyle name="20% - Accent2 13" xfId="9512" hidden="1" xr:uid="{00000000-0005-0000-0000-0000B2030000}"/>
    <cellStyle name="20% - Accent2 13" xfId="1620" hidden="1" xr:uid="{00000000-0005-0000-0000-0000B0030000}"/>
    <cellStyle name="20% - Accent2 13" xfId="29775" hidden="1" xr:uid="{00000000-0005-0000-0000-0000BB030000}"/>
    <cellStyle name="20% - Accent2 13" xfId="33446" hidden="1" xr:uid="{00000000-0005-0000-0000-0000C6030000}"/>
    <cellStyle name="20% - Accent2 13" xfId="33783" hidden="1" xr:uid="{00000000-0005-0000-0000-0000C7030000}"/>
    <cellStyle name="20% - Accent2 13" xfId="30654" hidden="1" xr:uid="{00000000-0005-0000-0000-0000BE030000}"/>
    <cellStyle name="20% - Accent2 13" xfId="24584" hidden="1" xr:uid="{00000000-0005-0000-0000-0000B7030000}"/>
    <cellStyle name="20% - Accent2 13" xfId="15763" hidden="1" xr:uid="{00000000-0005-0000-0000-0000B4030000}"/>
    <cellStyle name="20% - Accent2 13" xfId="18131" hidden="1" xr:uid="{00000000-0005-0000-0000-0000B5030000}"/>
    <cellStyle name="20% - Accent2 13" xfId="21400" hidden="1" xr:uid="{00000000-0005-0000-0000-0000B6030000}"/>
    <cellStyle name="20% - Accent2 13" xfId="2886" hidden="1" xr:uid="{00000000-0005-0000-0000-0000B1030000}"/>
    <cellStyle name="20% - Accent2 13" xfId="30316" hidden="1" xr:uid="{00000000-0005-0000-0000-0000BD030000}"/>
    <cellStyle name="20% - Accent2 13" xfId="12025" hidden="1" xr:uid="{00000000-0005-0000-0000-0000B3030000}"/>
    <cellStyle name="20% - Accent2 13" xfId="30168" hidden="1" xr:uid="{00000000-0005-0000-0000-0000BC030000}"/>
    <cellStyle name="20% - Accent2 3 2 3 2" xfId="29851" hidden="1" xr:uid="{00000000-0005-0000-0000-0000D3030000}"/>
    <cellStyle name="20% - Accent2 3 2 3 2" xfId="30244" hidden="1" xr:uid="{00000000-0005-0000-0000-0000D4030000}"/>
    <cellStyle name="20% - Accent2 3 2 3 2" xfId="32470" hidden="1" xr:uid="{00000000-0005-0000-0000-0000DA030000}"/>
    <cellStyle name="20% - Accent2 3 2 3 2" xfId="32643" hidden="1" xr:uid="{00000000-0005-0000-0000-0000DB030000}"/>
    <cellStyle name="20% - Accent2 3 2 3 2" xfId="33036" hidden="1" xr:uid="{00000000-0005-0000-0000-0000DC030000}"/>
    <cellStyle name="20% - Accent2 3 2 3 2" xfId="33184" hidden="1" xr:uid="{00000000-0005-0000-0000-0000DD030000}"/>
    <cellStyle name="20% - Accent2 3 2 3 2" xfId="31632" hidden="1" xr:uid="{00000000-0005-0000-0000-0000D8030000}"/>
    <cellStyle name="20% - Accent2 3 2 3 2" xfId="31747" hidden="1" xr:uid="{00000000-0005-0000-0000-0000D9030000}"/>
    <cellStyle name="20% - Accent2 3 2 3 2" xfId="31067" hidden="1" xr:uid="{00000000-0005-0000-0000-0000D7030000}"/>
    <cellStyle name="20% - Accent2 3 2 3 2" xfId="9597" hidden="1" xr:uid="{00000000-0005-0000-0000-0000CA030000}"/>
    <cellStyle name="20% - Accent2 3 2 3 2" xfId="1705" hidden="1" xr:uid="{00000000-0005-0000-0000-0000C8030000}"/>
    <cellStyle name="20% - Accent2 3 2 3 2" xfId="33522" hidden="1" xr:uid="{00000000-0005-0000-0000-0000DE030000}"/>
    <cellStyle name="20% - Accent2 3 2 3 2" xfId="33859" hidden="1" xr:uid="{00000000-0005-0000-0000-0000DF030000}"/>
    <cellStyle name="20% - Accent2 3 2 3 2" xfId="24669" hidden="1" xr:uid="{00000000-0005-0000-0000-0000CF030000}"/>
    <cellStyle name="20% - Accent2 3 2 3 2" xfId="28840" hidden="1" xr:uid="{00000000-0005-0000-0000-0000D0030000}"/>
    <cellStyle name="20% - Accent2 3 2 3 2" xfId="28955" hidden="1" xr:uid="{00000000-0005-0000-0000-0000D1030000}"/>
    <cellStyle name="20% - Accent2 3 2 3 2" xfId="29678" hidden="1" xr:uid="{00000000-0005-0000-0000-0000D2030000}"/>
    <cellStyle name="20% - Accent2 3 2 3 2" xfId="15848" hidden="1" xr:uid="{00000000-0005-0000-0000-0000CC030000}"/>
    <cellStyle name="20% - Accent2 3 2 3 2" xfId="18216" hidden="1" xr:uid="{00000000-0005-0000-0000-0000CD030000}"/>
    <cellStyle name="20% - Accent2 3 2 3 2" xfId="21485" hidden="1" xr:uid="{00000000-0005-0000-0000-0000CE030000}"/>
    <cellStyle name="20% - Accent2 3 2 3 2" xfId="2971" hidden="1" xr:uid="{00000000-0005-0000-0000-0000C9030000}"/>
    <cellStyle name="20% - Accent2 3 2 3 2" xfId="30730" hidden="1" xr:uid="{00000000-0005-0000-0000-0000D6030000}"/>
    <cellStyle name="20% - Accent2 3 2 3 2" xfId="12110" hidden="1" xr:uid="{00000000-0005-0000-0000-0000CB030000}"/>
    <cellStyle name="20% - Accent2 3 2 3 2" xfId="30392" hidden="1" xr:uid="{00000000-0005-0000-0000-0000D5030000}"/>
    <cellStyle name="20% - Accent2 3 2 4 2" xfId="29804" hidden="1" xr:uid="{00000000-0005-0000-0000-0000EB030000}"/>
    <cellStyle name="20% - Accent2 3 2 4 2" xfId="30197" hidden="1" xr:uid="{00000000-0005-0000-0000-0000EC030000}"/>
    <cellStyle name="20% - Accent2 3 2 4 2" xfId="32423" hidden="1" xr:uid="{00000000-0005-0000-0000-0000F2030000}"/>
    <cellStyle name="20% - Accent2 3 2 4 2" xfId="32596" hidden="1" xr:uid="{00000000-0005-0000-0000-0000F3030000}"/>
    <cellStyle name="20% - Accent2 3 2 4 2" xfId="32989" hidden="1" xr:uid="{00000000-0005-0000-0000-0000F4030000}"/>
    <cellStyle name="20% - Accent2 3 2 4 2" xfId="33137" hidden="1" xr:uid="{00000000-0005-0000-0000-0000F5030000}"/>
    <cellStyle name="20% - Accent2 3 2 4 2" xfId="31585" hidden="1" xr:uid="{00000000-0005-0000-0000-0000F0030000}"/>
    <cellStyle name="20% - Accent2 3 2 4 2" xfId="31700" hidden="1" xr:uid="{00000000-0005-0000-0000-0000F1030000}"/>
    <cellStyle name="20% - Accent2 3 2 4 2" xfId="31020" hidden="1" xr:uid="{00000000-0005-0000-0000-0000EF030000}"/>
    <cellStyle name="20% - Accent2 3 2 4 2" xfId="9550" hidden="1" xr:uid="{00000000-0005-0000-0000-0000E2030000}"/>
    <cellStyle name="20% - Accent2 3 2 4 2" xfId="1658" hidden="1" xr:uid="{00000000-0005-0000-0000-0000E0030000}"/>
    <cellStyle name="20% - Accent2 3 2 4 2" xfId="33475" hidden="1" xr:uid="{00000000-0005-0000-0000-0000F6030000}"/>
    <cellStyle name="20% - Accent2 3 2 4 2" xfId="33812" hidden="1" xr:uid="{00000000-0005-0000-0000-0000F7030000}"/>
    <cellStyle name="20% - Accent2 3 2 4 2" xfId="24622" hidden="1" xr:uid="{00000000-0005-0000-0000-0000E7030000}"/>
    <cellStyle name="20% - Accent2 3 2 4 2" xfId="28793" hidden="1" xr:uid="{00000000-0005-0000-0000-0000E8030000}"/>
    <cellStyle name="20% - Accent2 3 2 4 2" xfId="28908" hidden="1" xr:uid="{00000000-0005-0000-0000-0000E9030000}"/>
    <cellStyle name="20% - Accent2 3 2 4 2" xfId="29631" hidden="1" xr:uid="{00000000-0005-0000-0000-0000EA030000}"/>
    <cellStyle name="20% - Accent2 3 2 4 2" xfId="15801" hidden="1" xr:uid="{00000000-0005-0000-0000-0000E4030000}"/>
    <cellStyle name="20% - Accent2 3 2 4 2" xfId="18169" hidden="1" xr:uid="{00000000-0005-0000-0000-0000E5030000}"/>
    <cellStyle name="20% - Accent2 3 2 4 2" xfId="21438" hidden="1" xr:uid="{00000000-0005-0000-0000-0000E6030000}"/>
    <cellStyle name="20% - Accent2 3 2 4 2" xfId="2924" hidden="1" xr:uid="{00000000-0005-0000-0000-0000E1030000}"/>
    <cellStyle name="20% - Accent2 3 2 4 2" xfId="30683" hidden="1" xr:uid="{00000000-0005-0000-0000-0000EE030000}"/>
    <cellStyle name="20% - Accent2 3 2 4 2" xfId="12063" hidden="1" xr:uid="{00000000-0005-0000-0000-0000E3030000}"/>
    <cellStyle name="20% - Accent2 3 2 4 2" xfId="30345" hidden="1" xr:uid="{00000000-0005-0000-0000-0000ED030000}"/>
    <cellStyle name="20% - Accent2 3 3 3 2" xfId="32595" hidden="1" xr:uid="{00000000-0005-0000-0000-00000B040000}"/>
    <cellStyle name="20% - Accent2 3 3 3 2" xfId="32988" hidden="1" xr:uid="{00000000-0005-0000-0000-00000C040000}"/>
    <cellStyle name="20% - Accent2 3 3 3 2" xfId="33136" hidden="1" xr:uid="{00000000-0005-0000-0000-00000D040000}"/>
    <cellStyle name="20% - Accent2 3 3 3 2" xfId="33811" hidden="1" xr:uid="{00000000-0005-0000-0000-00000F040000}"/>
    <cellStyle name="20% - Accent2 3 3 3 2" xfId="33474" hidden="1" xr:uid="{00000000-0005-0000-0000-00000E040000}"/>
    <cellStyle name="20% - Accent2 3 3 3 2" xfId="31699" hidden="1" xr:uid="{00000000-0005-0000-0000-000009040000}"/>
    <cellStyle name="20% - Accent2 3 3 3 2" xfId="32422" hidden="1" xr:uid="{00000000-0005-0000-0000-00000A040000}"/>
    <cellStyle name="20% - Accent2 3 3 3 2" xfId="31584" hidden="1" xr:uid="{00000000-0005-0000-0000-000008040000}"/>
    <cellStyle name="20% - Accent2 3 3 3 2" xfId="28792" hidden="1" xr:uid="{00000000-0005-0000-0000-000000040000}"/>
    <cellStyle name="20% - Accent2 3 3 3 2" xfId="28907" hidden="1" xr:uid="{00000000-0005-0000-0000-000001040000}"/>
    <cellStyle name="20% - Accent2 3 3 3 2" xfId="29630" hidden="1" xr:uid="{00000000-0005-0000-0000-000002040000}"/>
    <cellStyle name="20% - Accent2 3 3 3 2" xfId="29803" hidden="1" xr:uid="{00000000-0005-0000-0000-000003040000}"/>
    <cellStyle name="20% - Accent2 3 3 3 2" xfId="30196" hidden="1" xr:uid="{00000000-0005-0000-0000-000004040000}"/>
    <cellStyle name="20% - Accent2 3 3 3 2" xfId="30344" hidden="1" xr:uid="{00000000-0005-0000-0000-000005040000}"/>
    <cellStyle name="20% - Accent2 3 3 3 2" xfId="30682" hidden="1" xr:uid="{00000000-0005-0000-0000-000006040000}"/>
    <cellStyle name="20% - Accent2 3 3 3 2" xfId="31019" hidden="1" xr:uid="{00000000-0005-0000-0000-000007040000}"/>
    <cellStyle name="20% - Accent2 3 3 3 2" xfId="24621" hidden="1" xr:uid="{00000000-0005-0000-0000-0000FF030000}"/>
    <cellStyle name="20% - Accent2 3 3 3 2" xfId="21437" hidden="1" xr:uid="{00000000-0005-0000-0000-0000FE030000}"/>
    <cellStyle name="20% - Accent2 3 3 3 2" xfId="2923" hidden="1" xr:uid="{00000000-0005-0000-0000-0000F9030000}"/>
    <cellStyle name="20% - Accent2 3 3 3 2" xfId="1657" hidden="1" xr:uid="{00000000-0005-0000-0000-0000F8030000}"/>
    <cellStyle name="20% - Accent2 3 3 3 2" xfId="9549" hidden="1" xr:uid="{00000000-0005-0000-0000-0000FA030000}"/>
    <cellStyle name="20% - Accent2 3 3 3 2" xfId="15800" hidden="1" xr:uid="{00000000-0005-0000-0000-0000FC030000}"/>
    <cellStyle name="20% - Accent2 3 3 3 2" xfId="18168" hidden="1" xr:uid="{00000000-0005-0000-0000-0000FD030000}"/>
    <cellStyle name="20% - Accent2 3 3 3 2" xfId="12062" hidden="1" xr:uid="{00000000-0005-0000-0000-0000FB030000}"/>
    <cellStyle name="20% - Accent2 4 2 3 2" xfId="33037" hidden="1" xr:uid="{00000000-0005-0000-0000-000024040000}"/>
    <cellStyle name="20% - Accent2 4 2 3 2" xfId="33185" hidden="1" xr:uid="{00000000-0005-0000-0000-000025040000}"/>
    <cellStyle name="20% - Accent2 4 2 3 2" xfId="33523" hidden="1" xr:uid="{00000000-0005-0000-0000-000026040000}"/>
    <cellStyle name="20% - Accent2 4 2 3 2" xfId="33860" hidden="1" xr:uid="{00000000-0005-0000-0000-000027040000}"/>
    <cellStyle name="20% - Accent2 4 2 3 2" xfId="32471" hidden="1" xr:uid="{00000000-0005-0000-0000-000022040000}"/>
    <cellStyle name="20% - Accent2 4 2 3 2" xfId="32644" hidden="1" xr:uid="{00000000-0005-0000-0000-000023040000}"/>
    <cellStyle name="20% - Accent2 4 2 3 2" xfId="31748" hidden="1" xr:uid="{00000000-0005-0000-0000-000021040000}"/>
    <cellStyle name="20% - Accent2 4 2 3 2" xfId="31633" hidden="1" xr:uid="{00000000-0005-0000-0000-000020040000}"/>
    <cellStyle name="20% - Accent2 4 2 3 2" xfId="28841" hidden="1" xr:uid="{00000000-0005-0000-0000-000018040000}"/>
    <cellStyle name="20% - Accent2 4 2 3 2" xfId="28956" hidden="1" xr:uid="{00000000-0005-0000-0000-000019040000}"/>
    <cellStyle name="20% - Accent2 4 2 3 2" xfId="29679" hidden="1" xr:uid="{00000000-0005-0000-0000-00001A040000}"/>
    <cellStyle name="20% - Accent2 4 2 3 2" xfId="29852" hidden="1" xr:uid="{00000000-0005-0000-0000-00001B040000}"/>
    <cellStyle name="20% - Accent2 4 2 3 2" xfId="30245" hidden="1" xr:uid="{00000000-0005-0000-0000-00001C040000}"/>
    <cellStyle name="20% - Accent2 4 2 3 2" xfId="30393" hidden="1" xr:uid="{00000000-0005-0000-0000-00001D040000}"/>
    <cellStyle name="20% - Accent2 4 2 3 2" xfId="30731" hidden="1" xr:uid="{00000000-0005-0000-0000-00001E040000}"/>
    <cellStyle name="20% - Accent2 4 2 3 2" xfId="31068" hidden="1" xr:uid="{00000000-0005-0000-0000-00001F040000}"/>
    <cellStyle name="20% - Accent2 4 2 3 2" xfId="9598" hidden="1" xr:uid="{00000000-0005-0000-0000-000012040000}"/>
    <cellStyle name="20% - Accent2 4 2 3 2" xfId="12111" hidden="1" xr:uid="{00000000-0005-0000-0000-000013040000}"/>
    <cellStyle name="20% - Accent2 4 2 3 2" xfId="2972" hidden="1" xr:uid="{00000000-0005-0000-0000-000011040000}"/>
    <cellStyle name="20% - Accent2 4 2 3 2" xfId="1706" hidden="1" xr:uid="{00000000-0005-0000-0000-000010040000}"/>
    <cellStyle name="20% - Accent2 4 2 3 2" xfId="21486" hidden="1" xr:uid="{00000000-0005-0000-0000-000016040000}"/>
    <cellStyle name="20% - Accent2 4 2 3 2" xfId="24670" hidden="1" xr:uid="{00000000-0005-0000-0000-000017040000}"/>
    <cellStyle name="20% - Accent2 4 2 3 2" xfId="18217" hidden="1" xr:uid="{00000000-0005-0000-0000-000015040000}"/>
    <cellStyle name="20% - Accent2 4 2 3 2" xfId="15849" hidden="1" xr:uid="{00000000-0005-0000-0000-000014040000}"/>
    <cellStyle name="20% - Accent2 4 2 4 2" xfId="32991" hidden="1" xr:uid="{00000000-0005-0000-0000-00003C040000}"/>
    <cellStyle name="20% - Accent2 4 2 4 2" xfId="33139" hidden="1" xr:uid="{00000000-0005-0000-0000-00003D040000}"/>
    <cellStyle name="20% - Accent2 4 2 4 2" xfId="33814" hidden="1" xr:uid="{00000000-0005-0000-0000-00003F040000}"/>
    <cellStyle name="20% - Accent2 4 2 4 2" xfId="33477" hidden="1" xr:uid="{00000000-0005-0000-0000-00003E040000}"/>
    <cellStyle name="20% - Accent2 4 2 4 2" xfId="32425" hidden="1" xr:uid="{00000000-0005-0000-0000-00003A040000}"/>
    <cellStyle name="20% - Accent2 4 2 4 2" xfId="32598" hidden="1" xr:uid="{00000000-0005-0000-0000-00003B040000}"/>
    <cellStyle name="20% - Accent2 4 2 4 2" xfId="31587" hidden="1" xr:uid="{00000000-0005-0000-0000-000038040000}"/>
    <cellStyle name="20% - Accent2 4 2 4 2" xfId="31702" hidden="1" xr:uid="{00000000-0005-0000-0000-000039040000}"/>
    <cellStyle name="20% - Accent2 4 2 4 2" xfId="28795" hidden="1" xr:uid="{00000000-0005-0000-0000-000030040000}"/>
    <cellStyle name="20% - Accent2 4 2 4 2" xfId="28910" hidden="1" xr:uid="{00000000-0005-0000-0000-000031040000}"/>
    <cellStyle name="20% - Accent2 4 2 4 2" xfId="29633" hidden="1" xr:uid="{00000000-0005-0000-0000-000032040000}"/>
    <cellStyle name="20% - Accent2 4 2 4 2" xfId="29806" hidden="1" xr:uid="{00000000-0005-0000-0000-000033040000}"/>
    <cellStyle name="20% - Accent2 4 2 4 2" xfId="30199" hidden="1" xr:uid="{00000000-0005-0000-0000-000034040000}"/>
    <cellStyle name="20% - Accent2 4 2 4 2" xfId="30347" hidden="1" xr:uid="{00000000-0005-0000-0000-000035040000}"/>
    <cellStyle name="20% - Accent2 4 2 4 2" xfId="30685" hidden="1" xr:uid="{00000000-0005-0000-0000-000036040000}"/>
    <cellStyle name="20% - Accent2 4 2 4 2" xfId="31022" hidden="1" xr:uid="{00000000-0005-0000-0000-000037040000}"/>
    <cellStyle name="20% - Accent2 4 2 4 2" xfId="9552" hidden="1" xr:uid="{00000000-0005-0000-0000-00002A040000}"/>
    <cellStyle name="20% - Accent2 4 2 4 2" xfId="12065" hidden="1" xr:uid="{00000000-0005-0000-0000-00002B040000}"/>
    <cellStyle name="20% - Accent2 4 2 4 2" xfId="1660" hidden="1" xr:uid="{00000000-0005-0000-0000-000028040000}"/>
    <cellStyle name="20% - Accent2 4 2 4 2" xfId="2926" hidden="1" xr:uid="{00000000-0005-0000-0000-000029040000}"/>
    <cellStyle name="20% - Accent2 4 2 4 2" xfId="21440" hidden="1" xr:uid="{00000000-0005-0000-0000-00002E040000}"/>
    <cellStyle name="20% - Accent2 4 2 4 2" xfId="24624" hidden="1" xr:uid="{00000000-0005-0000-0000-00002F040000}"/>
    <cellStyle name="20% - Accent2 4 2 4 2" xfId="18171" hidden="1" xr:uid="{00000000-0005-0000-0000-00002D040000}"/>
    <cellStyle name="20% - Accent2 4 2 4 2" xfId="15803" hidden="1" xr:uid="{00000000-0005-0000-0000-00002C040000}"/>
    <cellStyle name="20% - Accent2 4 3 3 2" xfId="33476" hidden="1" xr:uid="{00000000-0005-0000-0000-000056040000}"/>
    <cellStyle name="20% - Accent2 4 3 3 2" xfId="33813" hidden="1" xr:uid="{00000000-0005-0000-0000-000057040000}"/>
    <cellStyle name="20% - Accent2 4 3 3 2" xfId="28794" hidden="1" xr:uid="{00000000-0005-0000-0000-000048040000}"/>
    <cellStyle name="20% - Accent2 4 3 3 2" xfId="32597" hidden="1" xr:uid="{00000000-0005-0000-0000-000053040000}"/>
    <cellStyle name="20% - Accent2 4 3 3 2" xfId="32990" hidden="1" xr:uid="{00000000-0005-0000-0000-000054040000}"/>
    <cellStyle name="20% - Accent2 4 3 3 2" xfId="32424" hidden="1" xr:uid="{00000000-0005-0000-0000-000052040000}"/>
    <cellStyle name="20% - Accent2 4 3 3 2" xfId="31701" hidden="1" xr:uid="{00000000-0005-0000-0000-000051040000}"/>
    <cellStyle name="20% - Accent2 4 3 3 2" xfId="29632" hidden="1" xr:uid="{00000000-0005-0000-0000-00004A040000}"/>
    <cellStyle name="20% - Accent2 4 3 3 2" xfId="29805" hidden="1" xr:uid="{00000000-0005-0000-0000-00004B040000}"/>
    <cellStyle name="20% - Accent2 4 3 3 2" xfId="30198" hidden="1" xr:uid="{00000000-0005-0000-0000-00004C040000}"/>
    <cellStyle name="20% - Accent2 4 3 3 2" xfId="30346" hidden="1" xr:uid="{00000000-0005-0000-0000-00004D040000}"/>
    <cellStyle name="20% - Accent2 4 3 3 2" xfId="30684" hidden="1" xr:uid="{00000000-0005-0000-0000-00004E040000}"/>
    <cellStyle name="20% - Accent2 4 3 3 2" xfId="31021" hidden="1" xr:uid="{00000000-0005-0000-0000-00004F040000}"/>
    <cellStyle name="20% - Accent2 4 3 3 2" xfId="31586" hidden="1" xr:uid="{00000000-0005-0000-0000-000050040000}"/>
    <cellStyle name="20% - Accent2 4 3 3 2" xfId="15802" hidden="1" xr:uid="{00000000-0005-0000-0000-000044040000}"/>
    <cellStyle name="20% - Accent2 4 3 3 2" xfId="33138" hidden="1" xr:uid="{00000000-0005-0000-0000-000055040000}"/>
    <cellStyle name="20% - Accent2 4 3 3 2" xfId="12064" hidden="1" xr:uid="{00000000-0005-0000-0000-000043040000}"/>
    <cellStyle name="20% - Accent2 4 3 3 2" xfId="2925" hidden="1" xr:uid="{00000000-0005-0000-0000-000041040000}"/>
    <cellStyle name="20% - Accent2 4 3 3 2" xfId="1659" hidden="1" xr:uid="{00000000-0005-0000-0000-000040040000}"/>
    <cellStyle name="20% - Accent2 4 3 3 2" xfId="28909" hidden="1" xr:uid="{00000000-0005-0000-0000-000049040000}"/>
    <cellStyle name="20% - Accent2 4 3 3 2" xfId="24623" hidden="1" xr:uid="{00000000-0005-0000-0000-000047040000}"/>
    <cellStyle name="20% - Accent2 4 3 3 2" xfId="9551" hidden="1" xr:uid="{00000000-0005-0000-0000-000042040000}"/>
    <cellStyle name="20% - Accent2 4 3 3 2" xfId="21439" hidden="1" xr:uid="{00000000-0005-0000-0000-000046040000}"/>
    <cellStyle name="20% - Accent2 4 3 3 2" xfId="18170" hidden="1" xr:uid="{00000000-0005-0000-0000-000045040000}"/>
    <cellStyle name="20% - Accent2 5 2" xfId="33460" hidden="1" xr:uid="{00000000-0005-0000-0000-00006E040000}"/>
    <cellStyle name="20% - Accent2 5 2" xfId="33797" hidden="1" xr:uid="{00000000-0005-0000-0000-00006F040000}"/>
    <cellStyle name="20% - Accent2 5 2" xfId="28778" hidden="1" xr:uid="{00000000-0005-0000-0000-000060040000}"/>
    <cellStyle name="20% - Accent2 5 2" xfId="32581" hidden="1" xr:uid="{00000000-0005-0000-0000-00006B040000}"/>
    <cellStyle name="20% - Accent2 5 2" xfId="32974" hidden="1" xr:uid="{00000000-0005-0000-0000-00006C040000}"/>
    <cellStyle name="20% - Accent2 5 2" xfId="32408" hidden="1" xr:uid="{00000000-0005-0000-0000-00006A040000}"/>
    <cellStyle name="20% - Accent2 5 2" xfId="31685" hidden="1" xr:uid="{00000000-0005-0000-0000-000069040000}"/>
    <cellStyle name="20% - Accent2 5 2" xfId="29616" hidden="1" xr:uid="{00000000-0005-0000-0000-000062040000}"/>
    <cellStyle name="20% - Accent2 5 2" xfId="29789" hidden="1" xr:uid="{00000000-0005-0000-0000-000063040000}"/>
    <cellStyle name="20% - Accent2 5 2" xfId="30182" hidden="1" xr:uid="{00000000-0005-0000-0000-000064040000}"/>
    <cellStyle name="20% - Accent2 5 2" xfId="30330" hidden="1" xr:uid="{00000000-0005-0000-0000-000065040000}"/>
    <cellStyle name="20% - Accent2 5 2" xfId="30668" hidden="1" xr:uid="{00000000-0005-0000-0000-000066040000}"/>
    <cellStyle name="20% - Accent2 5 2" xfId="31005" hidden="1" xr:uid="{00000000-0005-0000-0000-000067040000}"/>
    <cellStyle name="20% - Accent2 5 2" xfId="31570" hidden="1" xr:uid="{00000000-0005-0000-0000-000068040000}"/>
    <cellStyle name="20% - Accent2 5 2" xfId="15786" hidden="1" xr:uid="{00000000-0005-0000-0000-00005C040000}"/>
    <cellStyle name="20% - Accent2 5 2" xfId="33122" hidden="1" xr:uid="{00000000-0005-0000-0000-00006D040000}"/>
    <cellStyle name="20% - Accent2 5 2" xfId="12048" hidden="1" xr:uid="{00000000-0005-0000-0000-00005B040000}"/>
    <cellStyle name="20% - Accent2 5 2" xfId="2909" hidden="1" xr:uid="{00000000-0005-0000-0000-000059040000}"/>
    <cellStyle name="20% - Accent2 5 2" xfId="1643" hidden="1" xr:uid="{00000000-0005-0000-0000-000058040000}"/>
    <cellStyle name="20% - Accent2 5 2" xfId="28893" hidden="1" xr:uid="{00000000-0005-0000-0000-000061040000}"/>
    <cellStyle name="20% - Accent2 5 2" xfId="24607" hidden="1" xr:uid="{00000000-0005-0000-0000-00005F040000}"/>
    <cellStyle name="20% - Accent2 5 2" xfId="9535" hidden="1" xr:uid="{00000000-0005-0000-0000-00005A040000}"/>
    <cellStyle name="20% - Accent2 5 2" xfId="21423" hidden="1" xr:uid="{00000000-0005-0000-0000-00005E040000}"/>
    <cellStyle name="20% - Accent2 5 2" xfId="18154" hidden="1" xr:uid="{00000000-0005-0000-0000-00005D040000}"/>
    <cellStyle name="20% - Accent2 7" xfId="31970" hidden="1" xr:uid="{00000000-0005-0000-0000-0000A7040000}"/>
    <cellStyle name="20% - Accent2 7" xfId="31959" hidden="1" xr:uid="{00000000-0005-0000-0000-0000A8040000}"/>
    <cellStyle name="20% - Accent2 7" xfId="31926" hidden="1" xr:uid="{00000000-0005-0000-0000-0000A9040000}"/>
    <cellStyle name="20% - Accent2 7" xfId="32670" hidden="1" xr:uid="{00000000-0005-0000-0000-0000AA040000}"/>
    <cellStyle name="20% - Accent2 7" xfId="32734" hidden="1" xr:uid="{00000000-0005-0000-0000-0000AB040000}"/>
    <cellStyle name="20% - Accent2 7" xfId="32810" hidden="1" xr:uid="{00000000-0005-0000-0000-0000AC040000}"/>
    <cellStyle name="20% - Accent2 7" xfId="31240" hidden="1" xr:uid="{00000000-0005-0000-0000-0000AD040000}"/>
    <cellStyle name="20% - Accent2 7" xfId="31826" hidden="1" xr:uid="{00000000-0005-0000-0000-0000AE040000}"/>
    <cellStyle name="20% - Accent2 7" xfId="32075" hidden="1" xr:uid="{00000000-0005-0000-0000-0000AF040000}"/>
    <cellStyle name="20% - Accent2 7" xfId="33206" hidden="1" xr:uid="{00000000-0005-0000-0000-0000B0040000}"/>
    <cellStyle name="20% - Accent2 7" xfId="33342" hidden="1" xr:uid="{00000000-0005-0000-0000-0000B2040000}"/>
    <cellStyle name="20% - Accent2 7" xfId="33544" hidden="1" xr:uid="{00000000-0005-0000-0000-0000B3040000}"/>
    <cellStyle name="20% - Accent2 7" xfId="33603" hidden="1" xr:uid="{00000000-0005-0000-0000-0000B4040000}"/>
    <cellStyle name="20% - Accent2 7" xfId="33679" hidden="1" xr:uid="{00000000-0005-0000-0000-0000B5040000}"/>
    <cellStyle name="20% - Accent2 7" xfId="33881" hidden="1" xr:uid="{00000000-0005-0000-0000-0000B6040000}"/>
    <cellStyle name="20% - Accent2 7" xfId="33940" hidden="1" xr:uid="{00000000-0005-0000-0000-0000B7040000}"/>
    <cellStyle name="20% - Accent2 7" xfId="31089" hidden="1" xr:uid="{00000000-0005-0000-0000-00009E040000}"/>
    <cellStyle name="20% - Accent2 7" xfId="30811" hidden="1" xr:uid="{00000000-0005-0000-0000-00009C040000}"/>
    <cellStyle name="20% - Accent2 7" xfId="30887" hidden="1" xr:uid="{00000000-0005-0000-0000-00009D040000}"/>
    <cellStyle name="20% - Accent2 7" xfId="31148" hidden="1" xr:uid="{00000000-0005-0000-0000-00009F040000}"/>
    <cellStyle name="20% - Accent2 7" xfId="31247" hidden="1" xr:uid="{00000000-0005-0000-0000-0000A0040000}"/>
    <cellStyle name="20% - Accent2 7" xfId="31241" hidden="1" xr:uid="{00000000-0005-0000-0000-0000A1040000}"/>
    <cellStyle name="20% - Accent2 7" xfId="31400" hidden="1" xr:uid="{00000000-0005-0000-0000-0000A2040000}"/>
    <cellStyle name="20% - Accent2 7" xfId="32055" hidden="1" xr:uid="{00000000-0005-0000-0000-0000A4040000}"/>
    <cellStyle name="20% - Accent2 7" xfId="32139" hidden="1" xr:uid="{00000000-0005-0000-0000-0000A5040000}"/>
    <cellStyle name="20% - Accent2 7" xfId="32215" hidden="1" xr:uid="{00000000-0005-0000-0000-0000A6040000}"/>
    <cellStyle name="20% - Accent2 7" xfId="31476" hidden="1" xr:uid="{00000000-0005-0000-0000-0000A3040000}"/>
    <cellStyle name="20% - Accent2 7" xfId="30414" hidden="1" xr:uid="{00000000-0005-0000-0000-000098040000}"/>
    <cellStyle name="20% - Accent2 7" xfId="30474" hidden="1" xr:uid="{00000000-0005-0000-0000-000099040000}"/>
    <cellStyle name="20% - Accent2 7" xfId="30550" hidden="1" xr:uid="{00000000-0005-0000-0000-00009A040000}"/>
    <cellStyle name="20% - Accent2 7" xfId="30752" hidden="1" xr:uid="{00000000-0005-0000-0000-00009B040000}"/>
    <cellStyle name="20% - Accent2 7" xfId="29034" hidden="1" xr:uid="{00000000-0005-0000-0000-000096040000}"/>
    <cellStyle name="20% - Accent2 7" xfId="29283" hidden="1" xr:uid="{00000000-0005-0000-0000-000097040000}"/>
    <cellStyle name="20% - Accent2 7" xfId="28448" hidden="1" xr:uid="{00000000-0005-0000-0000-000095040000}"/>
    <cellStyle name="20% - Accent2 7" xfId="30018" hidden="1" xr:uid="{00000000-0005-0000-0000-000094040000}"/>
    <cellStyle name="20% - Accent2 7" xfId="33266" hidden="1" xr:uid="{00000000-0005-0000-0000-0000B1040000}"/>
    <cellStyle name="20% - Accent2 7" xfId="5398" hidden="1" xr:uid="{00000000-0005-0000-0000-000079040000}"/>
    <cellStyle name="20% - Accent2 7" xfId="12594" hidden="1" xr:uid="{00000000-0005-0000-0000-00007A040000}"/>
    <cellStyle name="20% - Accent2 7" xfId="13271" hidden="1" xr:uid="{00000000-0005-0000-0000-00007B040000}"/>
    <cellStyle name="20% - Accent2 7" xfId="13593" hidden="1" xr:uid="{00000000-0005-0000-0000-00007C040000}"/>
    <cellStyle name="20% - Accent2 7" xfId="172" hidden="1" xr:uid="{00000000-0005-0000-0000-00007D040000}"/>
    <cellStyle name="20% - Accent2 7" xfId="6610" hidden="1" xr:uid="{00000000-0005-0000-0000-00007F040000}"/>
    <cellStyle name="20% - Accent2 7" xfId="18690" hidden="1" xr:uid="{00000000-0005-0000-0000-000080040000}"/>
    <cellStyle name="20% - Accent2 7" xfId="19354" hidden="1" xr:uid="{00000000-0005-0000-0000-000081040000}"/>
    <cellStyle name="20% - Accent2 7" xfId="4640" hidden="1" xr:uid="{00000000-0005-0000-0000-00007E040000}"/>
    <cellStyle name="20% - Accent2 7" xfId="6336" hidden="1" xr:uid="{00000000-0005-0000-0000-000074040000}"/>
    <cellStyle name="20% - Accent2 7" xfId="6832" hidden="1" xr:uid="{00000000-0005-0000-0000-000075040000}"/>
    <cellStyle name="20% - Accent2 7" xfId="7155" hidden="1" xr:uid="{00000000-0005-0000-0000-000076040000}"/>
    <cellStyle name="20% - Accent2 7" xfId="5686" hidden="1" xr:uid="{00000000-0005-0000-0000-000077040000}"/>
    <cellStyle name="20% - Accent2 7" xfId="942" hidden="1" xr:uid="{00000000-0005-0000-0000-000072040000}"/>
    <cellStyle name="20% - Accent2 7" xfId="1264" hidden="1" xr:uid="{00000000-0005-0000-0000-000073040000}"/>
    <cellStyle name="20% - Accent2 7" xfId="390" hidden="1" xr:uid="{00000000-0005-0000-0000-000071040000}"/>
    <cellStyle name="20% - Accent2 7" xfId="411" hidden="1" xr:uid="{00000000-0005-0000-0000-000070040000}"/>
    <cellStyle name="20% - Accent2 7" xfId="29263" hidden="1" xr:uid="{00000000-0005-0000-0000-00008C040000}"/>
    <cellStyle name="20% - Accent2 7" xfId="28608" hidden="1" xr:uid="{00000000-0005-0000-0000-00008A040000}"/>
    <cellStyle name="20% - Accent2 7" xfId="28684" hidden="1" xr:uid="{00000000-0005-0000-0000-00008B040000}"/>
    <cellStyle name="20% - Accent2 7" xfId="29347" hidden="1" xr:uid="{00000000-0005-0000-0000-00008D040000}"/>
    <cellStyle name="20% - Accent2 7" xfId="29423" hidden="1" xr:uid="{00000000-0005-0000-0000-00008E040000}"/>
    <cellStyle name="20% - Accent2 7" xfId="29178" hidden="1" xr:uid="{00000000-0005-0000-0000-00008F040000}"/>
    <cellStyle name="20% - Accent2 7" xfId="29167" hidden="1" xr:uid="{00000000-0005-0000-0000-000090040000}"/>
    <cellStyle name="20% - Accent2 7" xfId="29878" hidden="1" xr:uid="{00000000-0005-0000-0000-000092040000}"/>
    <cellStyle name="20% - Accent2 7" xfId="29942" hidden="1" xr:uid="{00000000-0005-0000-0000-000093040000}"/>
    <cellStyle name="20% - Accent2 7" xfId="5606" hidden="1" xr:uid="{00000000-0005-0000-0000-000078040000}"/>
    <cellStyle name="20% - Accent2 7" xfId="29134" hidden="1" xr:uid="{00000000-0005-0000-0000-000091040000}"/>
    <cellStyle name="20% - Accent2 7" xfId="25128" hidden="1" xr:uid="{00000000-0005-0000-0000-000086040000}"/>
    <cellStyle name="20% - Accent2 7" xfId="25773" hidden="1" xr:uid="{00000000-0005-0000-0000-000087040000}"/>
    <cellStyle name="20% - Accent2 7" xfId="28455" hidden="1" xr:uid="{00000000-0005-0000-0000-000088040000}"/>
    <cellStyle name="20% - Accent2 7" xfId="28449" hidden="1" xr:uid="{00000000-0005-0000-0000-000089040000}"/>
    <cellStyle name="20% - Accent2 7" xfId="22607" hidden="1" xr:uid="{00000000-0005-0000-0000-000084040000}"/>
    <cellStyle name="20% - Accent2 7" xfId="22929" hidden="1" xr:uid="{00000000-0005-0000-0000-000085040000}"/>
    <cellStyle name="20% - Accent2 7" xfId="21952" hidden="1" xr:uid="{00000000-0005-0000-0000-000083040000}"/>
    <cellStyle name="20% - Accent2 7" xfId="19676" hidden="1" xr:uid="{00000000-0005-0000-0000-000082040000}"/>
    <cellStyle name="20% - Accent2 8" xfId="32501" hidden="1" xr:uid="{00000000-0005-0000-0000-0000F7040000}"/>
    <cellStyle name="20% - Accent2 8" xfId="33212" hidden="1" xr:uid="{00000000-0005-0000-0000-0000F8040000}"/>
    <cellStyle name="20% - Accent2 8" xfId="33288" hidden="1" xr:uid="{00000000-0005-0000-0000-0000F9040000}"/>
    <cellStyle name="20% - Accent2 8" xfId="33366" hidden="1" xr:uid="{00000000-0005-0000-0000-0000FA040000}"/>
    <cellStyle name="20% - Accent2 8" xfId="33549" hidden="1" xr:uid="{00000000-0005-0000-0000-0000FB040000}"/>
    <cellStyle name="20% - Accent2 8" xfId="33625" hidden="1" xr:uid="{00000000-0005-0000-0000-0000FC040000}"/>
    <cellStyle name="20% - Accent2 8" xfId="33703" hidden="1" xr:uid="{00000000-0005-0000-0000-0000FD040000}"/>
    <cellStyle name="20% - Accent2 8" xfId="33962" hidden="1" xr:uid="{00000000-0005-0000-0000-0000FF040000}"/>
    <cellStyle name="20% - Accent2 8" xfId="33886" hidden="1" xr:uid="{00000000-0005-0000-0000-0000FE040000}"/>
    <cellStyle name="20% - Accent2 8" xfId="29564" hidden="1" xr:uid="{00000000-0005-0000-0000-0000DE040000}"/>
    <cellStyle name="20% - Accent2 8" xfId="22464" hidden="1" xr:uid="{00000000-0005-0000-0000-0000CB040000}"/>
    <cellStyle name="20% - Accent2 8" xfId="22791" hidden="1" xr:uid="{00000000-0005-0000-0000-0000CC040000}"/>
    <cellStyle name="20% - Accent2 8" xfId="23133" hidden="1" xr:uid="{00000000-0005-0000-0000-0000CD040000}"/>
    <cellStyle name="20% - Accent2 8" xfId="25632" hidden="1" xr:uid="{00000000-0005-0000-0000-0000CE040000}"/>
    <cellStyle name="20% - Accent2 8" xfId="31263" hidden="1" xr:uid="{00000000-0005-0000-0000-0000E8040000}"/>
    <cellStyle name="20% - Accent2 8" xfId="31346" hidden="1" xr:uid="{00000000-0005-0000-0000-0000E9040000}"/>
    <cellStyle name="20% - Accent2 8" xfId="31422" hidden="1" xr:uid="{00000000-0005-0000-0000-0000EA040000}"/>
    <cellStyle name="20% - Accent2 8" xfId="31500" hidden="1" xr:uid="{00000000-0005-0000-0000-0000EB040000}"/>
    <cellStyle name="20% - Accent2 8" xfId="32085" hidden="1" xr:uid="{00000000-0005-0000-0000-0000EC040000}"/>
    <cellStyle name="20% - Accent2 8" xfId="32161" hidden="1" xr:uid="{00000000-0005-0000-0000-0000ED040000}"/>
    <cellStyle name="20% - Accent2 8" xfId="32240" hidden="1" xr:uid="{00000000-0005-0000-0000-0000EE040000}"/>
    <cellStyle name="20% - Accent2 8" xfId="31929" hidden="1" xr:uid="{00000000-0005-0000-0000-0000EF040000}"/>
    <cellStyle name="20% - Accent2 8" xfId="31984" hidden="1" xr:uid="{00000000-0005-0000-0000-0000F0040000}"/>
    <cellStyle name="20% - Accent2 8" xfId="32019" hidden="1" xr:uid="{00000000-0005-0000-0000-0000F1040000}"/>
    <cellStyle name="20% - Accent2 8" xfId="30757" hidden="1" xr:uid="{00000000-0005-0000-0000-0000E3040000}"/>
    <cellStyle name="20% - Accent2 8" xfId="30833" hidden="1" xr:uid="{00000000-0005-0000-0000-0000E4040000}"/>
    <cellStyle name="20% - Accent2 8" xfId="30911" hidden="1" xr:uid="{00000000-0005-0000-0000-0000E5040000}"/>
    <cellStyle name="20% - Accent2 8" xfId="31094" hidden="1" xr:uid="{00000000-0005-0000-0000-0000E6040000}"/>
    <cellStyle name="20% - Accent2 8" xfId="31170" hidden="1" xr:uid="{00000000-0005-0000-0000-0000E7040000}"/>
    <cellStyle name="20% - Accent2 8" xfId="30496" hidden="1" xr:uid="{00000000-0005-0000-0000-0000E1040000}"/>
    <cellStyle name="20% - Accent2 8" xfId="30574" hidden="1" xr:uid="{00000000-0005-0000-0000-0000E2040000}"/>
    <cellStyle name="20% - Accent2 8" xfId="29709" hidden="1" xr:uid="{00000000-0005-0000-0000-0000DF040000}"/>
    <cellStyle name="20% - Accent2 8" xfId="30420" hidden="1" xr:uid="{00000000-0005-0000-0000-0000E0040000}"/>
    <cellStyle name="20% - Accent2 8" xfId="32356" hidden="1" xr:uid="{00000000-0005-0000-0000-0000F6040000}"/>
    <cellStyle name="20% - Accent2 8" xfId="8280" hidden="1" xr:uid="{00000000-0005-0000-0000-0000C6040000}"/>
    <cellStyle name="20% - Accent2 8" xfId="10674" hidden="1" xr:uid="{00000000-0005-0000-0000-0000C7040000}"/>
    <cellStyle name="20% - Accent2 8" xfId="19211" hidden="1" xr:uid="{00000000-0005-0000-0000-0000C8040000}"/>
    <cellStyle name="20% - Accent2 8" xfId="19538" hidden="1" xr:uid="{00000000-0005-0000-0000-0000C9040000}"/>
    <cellStyle name="20% - Accent2 8" xfId="19880" hidden="1" xr:uid="{00000000-0005-0000-0000-0000CA040000}"/>
    <cellStyle name="20% - Accent2 8" xfId="6691" hidden="1" xr:uid="{00000000-0005-0000-0000-0000BC040000}"/>
    <cellStyle name="20% - Accent2 8" xfId="7017" hidden="1" xr:uid="{00000000-0005-0000-0000-0000BD040000}"/>
    <cellStyle name="20% - Accent2 8" xfId="7362" hidden="1" xr:uid="{00000000-0005-0000-0000-0000BE040000}"/>
    <cellStyle name="20% - Accent2 8" xfId="5410" hidden="1" xr:uid="{00000000-0005-0000-0000-0000BF040000}"/>
    <cellStyle name="20% - Accent2 8" xfId="5808" hidden="1" xr:uid="{00000000-0005-0000-0000-0000C0040000}"/>
    <cellStyle name="20% - Accent2 8" xfId="1126" hidden="1" xr:uid="{00000000-0005-0000-0000-0000BA040000}"/>
    <cellStyle name="20% - Accent2 8" xfId="1468" hidden="1" xr:uid="{00000000-0005-0000-0000-0000BB040000}"/>
    <cellStyle name="20% - Accent2 8" xfId="458" hidden="1" xr:uid="{00000000-0005-0000-0000-0000B8040000}"/>
    <cellStyle name="20% - Accent2 8" xfId="801" hidden="1" xr:uid="{00000000-0005-0000-0000-0000B9040000}"/>
    <cellStyle name="20% - Accent2 8" xfId="25957" hidden="1" xr:uid="{00000000-0005-0000-0000-0000CF040000}"/>
    <cellStyle name="20% - Accent2 8" xfId="32680" hidden="1" xr:uid="{00000000-0005-0000-0000-0000F2040000}"/>
    <cellStyle name="20% - Accent2 8" xfId="32756" hidden="1" xr:uid="{00000000-0005-0000-0000-0000F3040000}"/>
    <cellStyle name="20% - Accent2 8" xfId="32834" hidden="1" xr:uid="{00000000-0005-0000-0000-0000F4040000}"/>
    <cellStyle name="20% - Accent2 8" xfId="31813" hidden="1" xr:uid="{00000000-0005-0000-0000-0000F5040000}"/>
    <cellStyle name="20% - Accent2 8" xfId="29227" hidden="1" xr:uid="{00000000-0005-0000-0000-0000D9040000}"/>
    <cellStyle name="20% - Accent2 8" xfId="29888" hidden="1" xr:uid="{00000000-0005-0000-0000-0000DA040000}"/>
    <cellStyle name="20% - Accent2 8" xfId="29964" hidden="1" xr:uid="{00000000-0005-0000-0000-0000DB040000}"/>
    <cellStyle name="20% - Accent2 8" xfId="30042" hidden="1" xr:uid="{00000000-0005-0000-0000-0000DC040000}"/>
    <cellStyle name="20% - Accent2 8" xfId="29021" hidden="1" xr:uid="{00000000-0005-0000-0000-0000DD040000}"/>
    <cellStyle name="20% - Accent2 8" xfId="6074" hidden="1" xr:uid="{00000000-0005-0000-0000-0000C1040000}"/>
    <cellStyle name="20% - Accent2 8" xfId="13130" hidden="1" xr:uid="{00000000-0005-0000-0000-0000C2040000}"/>
    <cellStyle name="20% - Accent2 8" xfId="13455" hidden="1" xr:uid="{00000000-0005-0000-0000-0000C3040000}"/>
    <cellStyle name="20% - Accent2 8" xfId="13797" hidden="1" xr:uid="{00000000-0005-0000-0000-0000C4040000}"/>
    <cellStyle name="20% - Accent2 8" xfId="4522" hidden="1" xr:uid="{00000000-0005-0000-0000-0000C5040000}"/>
    <cellStyle name="20% - Accent2 8" xfId="29293" hidden="1" xr:uid="{00000000-0005-0000-0000-0000D4040000}"/>
    <cellStyle name="20% - Accent2 8" xfId="29369" hidden="1" xr:uid="{00000000-0005-0000-0000-0000D5040000}"/>
    <cellStyle name="20% - Accent2 8" xfId="29448" hidden="1" xr:uid="{00000000-0005-0000-0000-0000D6040000}"/>
    <cellStyle name="20% - Accent2 8" xfId="29137" hidden="1" xr:uid="{00000000-0005-0000-0000-0000D7040000}"/>
    <cellStyle name="20% - Accent2 8" xfId="29192" hidden="1" xr:uid="{00000000-0005-0000-0000-0000D8040000}"/>
    <cellStyle name="20% - Accent2 8" xfId="28630" hidden="1" xr:uid="{00000000-0005-0000-0000-0000D2040000}"/>
    <cellStyle name="20% - Accent2 8" xfId="28708" hidden="1" xr:uid="{00000000-0005-0000-0000-0000D3040000}"/>
    <cellStyle name="20% - Accent2 8" xfId="28554" hidden="1" xr:uid="{00000000-0005-0000-0000-0000D1040000}"/>
    <cellStyle name="20% - Accent2 8" xfId="28471" hidden="1" xr:uid="{00000000-0005-0000-0000-0000D0040000}"/>
    <cellStyle name="20% - Accent2 9" xfId="31917" hidden="1" xr:uid="{00000000-0005-0000-0000-00003E050000}"/>
    <cellStyle name="20% - Accent2 9" xfId="22803" hidden="1" xr:uid="{00000000-0005-0000-0000-000014050000}"/>
    <cellStyle name="20% - Accent2 9" xfId="23145" hidden="1" xr:uid="{00000000-0005-0000-0000-000015050000}"/>
    <cellStyle name="20% - Accent2 9" xfId="25645" hidden="1" xr:uid="{00000000-0005-0000-0000-000016050000}"/>
    <cellStyle name="20% - Accent2 9" xfId="25969" hidden="1" xr:uid="{00000000-0005-0000-0000-000017050000}"/>
    <cellStyle name="20% - Accent2 9" xfId="28484" hidden="1" xr:uid="{00000000-0005-0000-0000-000018050000}"/>
    <cellStyle name="20% - Accent2 9" xfId="28558" hidden="1" xr:uid="{00000000-0005-0000-0000-000019050000}"/>
    <cellStyle name="20% - Accent2 9" xfId="28634" hidden="1" xr:uid="{00000000-0005-0000-0000-00001A050000}"/>
    <cellStyle name="20% - Accent2 9" xfId="28712" hidden="1" xr:uid="{00000000-0005-0000-0000-00001B050000}"/>
    <cellStyle name="20% - Accent2 9" xfId="29297" hidden="1" xr:uid="{00000000-0005-0000-0000-00001C050000}"/>
    <cellStyle name="20% - Accent2 9" xfId="29373" hidden="1" xr:uid="{00000000-0005-0000-0000-00001D050000}"/>
    <cellStyle name="20% - Accent2 9" xfId="31504" hidden="1" xr:uid="{00000000-0005-0000-0000-000033050000}"/>
    <cellStyle name="20% - Accent2 9" xfId="32089" hidden="1" xr:uid="{00000000-0005-0000-0000-000034050000}"/>
    <cellStyle name="20% - Accent2 9" xfId="32165" hidden="1" xr:uid="{00000000-0005-0000-0000-000035050000}"/>
    <cellStyle name="20% - Accent2 9" xfId="32244" hidden="1" xr:uid="{00000000-0005-0000-0000-000036050000}"/>
    <cellStyle name="20% - Accent2 9" xfId="32357" hidden="1" xr:uid="{00000000-0005-0000-0000-000037050000}"/>
    <cellStyle name="20% - Accent2 9" xfId="31801" hidden="1" xr:uid="{00000000-0005-0000-0000-000038050000}"/>
    <cellStyle name="20% - Accent2 9" xfId="31953" hidden="1" xr:uid="{00000000-0005-0000-0000-000039050000}"/>
    <cellStyle name="20% - Accent2 9" xfId="32684" hidden="1" xr:uid="{00000000-0005-0000-0000-00003A050000}"/>
    <cellStyle name="20% - Accent2 9" xfId="32760" hidden="1" xr:uid="{00000000-0005-0000-0000-00003B050000}"/>
    <cellStyle name="20% - Accent2 9" xfId="32838" hidden="1" xr:uid="{00000000-0005-0000-0000-00003C050000}"/>
    <cellStyle name="20% - Accent2 9" xfId="31174" hidden="1" xr:uid="{00000000-0005-0000-0000-00002F050000}"/>
    <cellStyle name="20% - Accent2 9" xfId="31276" hidden="1" xr:uid="{00000000-0005-0000-0000-000030050000}"/>
    <cellStyle name="20% - Accent2 9" xfId="31350" hidden="1" xr:uid="{00000000-0005-0000-0000-000031050000}"/>
    <cellStyle name="20% - Accent2 9" xfId="31426" hidden="1" xr:uid="{00000000-0005-0000-0000-000032050000}"/>
    <cellStyle name="20% - Accent2 9" xfId="30761" hidden="1" xr:uid="{00000000-0005-0000-0000-00002B050000}"/>
    <cellStyle name="20% - Accent2 9" xfId="30837" hidden="1" xr:uid="{00000000-0005-0000-0000-00002C050000}"/>
    <cellStyle name="20% - Accent2 9" xfId="30915" hidden="1" xr:uid="{00000000-0005-0000-0000-00002D050000}"/>
    <cellStyle name="20% - Accent2 9" xfId="30578" hidden="1" xr:uid="{00000000-0005-0000-0000-00002A050000}"/>
    <cellStyle name="20% - Accent2 9" xfId="30500" hidden="1" xr:uid="{00000000-0005-0000-0000-000029050000}"/>
    <cellStyle name="20% - Accent2 9" xfId="31098" hidden="1" xr:uid="{00000000-0005-0000-0000-00002E050000}"/>
    <cellStyle name="20% - Accent2 9" xfId="22477" hidden="1" xr:uid="{00000000-0005-0000-0000-000013050000}"/>
    <cellStyle name="20% - Accent2 9" xfId="7374" hidden="1" xr:uid="{00000000-0005-0000-0000-000006050000}"/>
    <cellStyle name="20% - Accent2 9" xfId="8312" hidden="1" xr:uid="{00000000-0005-0000-0000-000007050000}"/>
    <cellStyle name="20% - Accent2 9" xfId="4390" hidden="1" xr:uid="{00000000-0005-0000-0000-000008050000}"/>
    <cellStyle name="20% - Accent2 9" xfId="5559" hidden="1" xr:uid="{00000000-0005-0000-0000-000009050000}"/>
    <cellStyle name="20% - Accent2 9" xfId="1138" hidden="1" xr:uid="{00000000-0005-0000-0000-000002050000}"/>
    <cellStyle name="20% - Accent2 9" xfId="1480" hidden="1" xr:uid="{00000000-0005-0000-0000-000003050000}"/>
    <cellStyle name="20% - Accent2 9" xfId="6704" hidden="1" xr:uid="{00000000-0005-0000-0000-000004050000}"/>
    <cellStyle name="20% - Accent2 9" xfId="814" hidden="1" xr:uid="{00000000-0005-0000-0000-000001050000}"/>
    <cellStyle name="20% - Accent2 9" xfId="492" hidden="1" xr:uid="{00000000-0005-0000-0000-000000050000}"/>
    <cellStyle name="20% - Accent2 9" xfId="7029" hidden="1" xr:uid="{00000000-0005-0000-0000-000005050000}"/>
    <cellStyle name="20% - Accent2 9" xfId="32933" hidden="1" xr:uid="{00000000-0005-0000-0000-00003D050000}"/>
    <cellStyle name="20% - Accent2 9" xfId="31936" hidden="1" xr:uid="{00000000-0005-0000-0000-00003F050000}"/>
    <cellStyle name="20% - Accent2 9" xfId="33216" hidden="1" xr:uid="{00000000-0005-0000-0000-000040050000}"/>
    <cellStyle name="20% - Accent2 9" xfId="33292" hidden="1" xr:uid="{00000000-0005-0000-0000-000041050000}"/>
    <cellStyle name="20% - Accent2 9" xfId="33370" hidden="1" xr:uid="{00000000-0005-0000-0000-000042050000}"/>
    <cellStyle name="20% - Accent2 9" xfId="33553" hidden="1" xr:uid="{00000000-0005-0000-0000-000043050000}"/>
    <cellStyle name="20% - Accent2 9" xfId="33629" hidden="1" xr:uid="{00000000-0005-0000-0000-000044050000}"/>
    <cellStyle name="20% - Accent2 9" xfId="33707" hidden="1" xr:uid="{00000000-0005-0000-0000-000045050000}"/>
    <cellStyle name="20% - Accent2 9" xfId="33890" hidden="1" xr:uid="{00000000-0005-0000-0000-000046050000}"/>
    <cellStyle name="20% - Accent2 9" xfId="33966" hidden="1" xr:uid="{00000000-0005-0000-0000-000047050000}"/>
    <cellStyle name="20% - Accent2 9" xfId="30424" hidden="1" xr:uid="{00000000-0005-0000-0000-000028050000}"/>
    <cellStyle name="20% - Accent2 9" xfId="13143" hidden="1" xr:uid="{00000000-0005-0000-0000-00000A050000}"/>
    <cellStyle name="20% - Accent2 9" xfId="13467" hidden="1" xr:uid="{00000000-0005-0000-0000-00000B050000}"/>
    <cellStyle name="20% - Accent2 9" xfId="13809" hidden="1" xr:uid="{00000000-0005-0000-0000-00000C050000}"/>
    <cellStyle name="20% - Accent2 9" xfId="14611" hidden="1" xr:uid="{00000000-0005-0000-0000-00000D050000}"/>
    <cellStyle name="20% - Accent2 9" xfId="5329" hidden="1" xr:uid="{00000000-0005-0000-0000-00000E050000}"/>
    <cellStyle name="20% - Accent2 9" xfId="5468" hidden="1" xr:uid="{00000000-0005-0000-0000-00000F050000}"/>
    <cellStyle name="20% - Accent2 9" xfId="19224" hidden="1" xr:uid="{00000000-0005-0000-0000-000010050000}"/>
    <cellStyle name="20% - Accent2 9" xfId="19550" hidden="1" xr:uid="{00000000-0005-0000-0000-000011050000}"/>
    <cellStyle name="20% - Accent2 9" xfId="19892" hidden="1" xr:uid="{00000000-0005-0000-0000-000012050000}"/>
    <cellStyle name="20% - Accent2 9" xfId="29968" hidden="1" xr:uid="{00000000-0005-0000-0000-000023050000}"/>
    <cellStyle name="20% - Accent2 9" xfId="30046" hidden="1" xr:uid="{00000000-0005-0000-0000-000024050000}"/>
    <cellStyle name="20% - Accent2 9" xfId="30141" hidden="1" xr:uid="{00000000-0005-0000-0000-000025050000}"/>
    <cellStyle name="20% - Accent2 9" xfId="29125" hidden="1" xr:uid="{00000000-0005-0000-0000-000026050000}"/>
    <cellStyle name="20% - Accent2 9" xfId="29144" hidden="1" xr:uid="{00000000-0005-0000-0000-000027050000}"/>
    <cellStyle name="20% - Accent2 9" xfId="29009" hidden="1" xr:uid="{00000000-0005-0000-0000-000020050000}"/>
    <cellStyle name="20% - Accent2 9" xfId="29161" hidden="1" xr:uid="{00000000-0005-0000-0000-000021050000}"/>
    <cellStyle name="20% - Accent2 9" xfId="29892" hidden="1" xr:uid="{00000000-0005-0000-0000-000022050000}"/>
    <cellStyle name="20% - Accent2 9" xfId="29565" hidden="1" xr:uid="{00000000-0005-0000-0000-00001F050000}"/>
    <cellStyle name="20% - Accent2 9" xfId="29452" hidden="1" xr:uid="{00000000-0005-0000-0000-00001E050000}"/>
    <cellStyle name="20% - Accent3" xfId="5902" builtinId="38" hidden="1" customBuiltin="1"/>
    <cellStyle name="20% - Accent3" xfId="14226" builtinId="38" hidden="1" customBuiltin="1"/>
    <cellStyle name="20% - Accent3" xfId="23651" builtinId="38" hidden="1" customBuiltin="1"/>
    <cellStyle name="20% - Accent3" xfId="7573" builtinId="38" hidden="1" customBuiltin="1"/>
    <cellStyle name="20% - Accent3" xfId="20449" builtinId="38" hidden="1" customBuiltin="1"/>
    <cellStyle name="20% - Accent3" xfId="14692" builtinId="38" hidden="1" customBuiltin="1"/>
    <cellStyle name="20% - Accent3" xfId="14625" builtinId="38" hidden="1" customBuiltin="1"/>
    <cellStyle name="20% - Accent3" xfId="5423" builtinId="38" hidden="1" customBuiltin="1"/>
    <cellStyle name="20% - Accent3" xfId="16840" builtinId="38" hidden="1" customBuiltin="1"/>
    <cellStyle name="20% - Accent3" xfId="3996" builtinId="38" hidden="1" customBuiltin="1"/>
    <cellStyle name="20% - Accent3" xfId="4033" builtinId="38" hidden="1" customBuiltin="1"/>
    <cellStyle name="20% - Accent3" xfId="4067" builtinId="38" hidden="1" customBuiltin="1"/>
    <cellStyle name="20% - Accent3" xfId="4265" builtinId="38" hidden="1" customBuiltin="1"/>
    <cellStyle name="20% - Accent3" xfId="10788" builtinId="38" hidden="1" customBuiltin="1"/>
    <cellStyle name="20% - Accent3" xfId="10839" builtinId="38" hidden="1" customBuiltin="1"/>
    <cellStyle name="20% - Accent3" xfId="5316" builtinId="38" hidden="1" customBuiltin="1"/>
    <cellStyle name="20% - Accent3" xfId="5607" builtinId="38" hidden="1" customBuiltin="1"/>
    <cellStyle name="20% - Accent3" xfId="7601" builtinId="38" hidden="1" customBuiltin="1"/>
    <cellStyle name="20% - Accent3" xfId="231" builtinId="38" hidden="1" customBuiltin="1"/>
    <cellStyle name="20% - Accent3" xfId="7587" builtinId="38" hidden="1" customBuiltin="1"/>
    <cellStyle name="20% - Accent3" xfId="8419" builtinId="38" hidden="1" customBuiltin="1"/>
    <cellStyle name="20% - Accent3" xfId="7701" builtinId="38" hidden="1" customBuiltin="1"/>
    <cellStyle name="20% - Accent3" xfId="5948" builtinId="38" hidden="1" customBuiltin="1"/>
    <cellStyle name="20% - Accent3" xfId="4947" builtinId="38" hidden="1" customBuiltin="1"/>
    <cellStyle name="20% - Accent3" xfId="11008" builtinId="38" hidden="1" customBuiltin="1"/>
    <cellStyle name="20% - Accent3" xfId="16991" builtinId="38" hidden="1" customBuiltin="1"/>
    <cellStyle name="20% - Accent3" xfId="17023" builtinId="38" hidden="1" customBuiltin="1"/>
    <cellStyle name="20% - Accent3" xfId="7948" builtinId="38" hidden="1" customBuiltin="1"/>
    <cellStyle name="20% - Accent3" xfId="4848" builtinId="38" hidden="1" customBuiltin="1"/>
    <cellStyle name="20% - Accent3" xfId="14015" builtinId="38" hidden="1" customBuiltin="1"/>
    <cellStyle name="20% - Accent3" xfId="8196" builtinId="38" hidden="1" customBuiltin="1"/>
    <cellStyle name="20% - Accent3" xfId="14006" builtinId="38" hidden="1" customBuiltin="1"/>
    <cellStyle name="20% - Accent3" xfId="14702" builtinId="38" hidden="1" customBuiltin="1"/>
    <cellStyle name="20% - Accent3" xfId="14089" builtinId="38" hidden="1" customBuiltin="1"/>
    <cellStyle name="20% - Accent3" xfId="11582" builtinId="38" hidden="1" customBuiltin="1"/>
    <cellStyle name="20% - Accent3" xfId="10528" builtinId="38" hidden="1" customBuiltin="1"/>
    <cellStyle name="20% - Accent3" xfId="17165" builtinId="38" hidden="1" customBuiltin="1"/>
    <cellStyle name="20% - Accent3" xfId="12722" builtinId="38" hidden="1" customBuiltin="1"/>
    <cellStyle name="20% - Accent3" xfId="4316" builtinId="38" hidden="1" customBuiltin="1"/>
    <cellStyle name="20% - Accent3" xfId="14229" builtinId="38" hidden="1" customBuiltin="1"/>
    <cellStyle name="20% - Accent3" xfId="3925" builtinId="38" hidden="1" customBuiltin="1"/>
    <cellStyle name="20% - Accent3" xfId="3959" builtinId="38" hidden="1" customBuiltin="1"/>
    <cellStyle name="20% - Accent3" xfId="155" builtinId="38" hidden="1" customBuiltin="1"/>
    <cellStyle name="20% - Accent3" xfId="197" builtinId="38" hidden="1" customBuiltin="1"/>
    <cellStyle name="20% - Accent3" xfId="77" builtinId="38" hidden="1" customBuiltin="1"/>
    <cellStyle name="20% - Accent3" xfId="29" builtinId="38" hidden="1" customBuiltin="1"/>
    <cellStyle name="20% - Accent3" xfId="13993" builtinId="38" hidden="1" customBuiltin="1"/>
    <cellStyle name="20% - Accent3" xfId="339" builtinId="38" hidden="1" customBuiltin="1"/>
    <cellStyle name="20% - Accent3" xfId="374" builtinId="38" hidden="1" customBuiltin="1"/>
    <cellStyle name="20% - Accent3" xfId="112" builtinId="38" hidden="1" customBuiltin="1"/>
    <cellStyle name="20% - Accent3" xfId="305" builtinId="38" hidden="1" customBuiltin="1"/>
    <cellStyle name="20% - Accent3" xfId="268" builtinId="38" hidden="1" customBuiltin="1"/>
    <cellStyle name="20% - Accent3 10" xfId="29983" hidden="1" xr:uid="{00000000-0005-0000-0000-00009F050000}"/>
    <cellStyle name="20% - Accent3 10" xfId="30061" hidden="1" xr:uid="{00000000-0005-0000-0000-0000A0050000}"/>
    <cellStyle name="20% - Accent3 10" xfId="30140" hidden="1" xr:uid="{00000000-0005-0000-0000-0000A1050000}"/>
    <cellStyle name="20% - Accent3 10" xfId="29145" hidden="1" xr:uid="{00000000-0005-0000-0000-0000A2050000}"/>
    <cellStyle name="20% - Accent3 10" xfId="29116" hidden="1" xr:uid="{00000000-0005-0000-0000-0000A3050000}"/>
    <cellStyle name="20% - Accent3 10" xfId="32040" hidden="1" xr:uid="{00000000-0005-0000-0000-0000B4050000}"/>
    <cellStyle name="20% - Accent3 10" xfId="31893" hidden="1" xr:uid="{00000000-0005-0000-0000-0000B5050000}"/>
    <cellStyle name="20% - Accent3 10" xfId="32699" hidden="1" xr:uid="{00000000-0005-0000-0000-0000B6050000}"/>
    <cellStyle name="20% - Accent3 10" xfId="32775" hidden="1" xr:uid="{00000000-0005-0000-0000-0000B7050000}"/>
    <cellStyle name="20% - Accent3 10" xfId="32853" hidden="1" xr:uid="{00000000-0005-0000-0000-0000B8050000}"/>
    <cellStyle name="20% - Accent3 10" xfId="32932" hidden="1" xr:uid="{00000000-0005-0000-0000-0000B9050000}"/>
    <cellStyle name="20% - Accent3 10" xfId="31937" hidden="1" xr:uid="{00000000-0005-0000-0000-0000BA050000}"/>
    <cellStyle name="20% - Accent3 10" xfId="31908" hidden="1" xr:uid="{00000000-0005-0000-0000-0000BB050000}"/>
    <cellStyle name="20% - Accent3 10" xfId="33231" hidden="1" xr:uid="{00000000-0005-0000-0000-0000BC050000}"/>
    <cellStyle name="20% - Accent3 10" xfId="33307" hidden="1" xr:uid="{00000000-0005-0000-0000-0000BD050000}"/>
    <cellStyle name="20% - Accent3 10" xfId="33568" hidden="1" xr:uid="{00000000-0005-0000-0000-0000BF050000}"/>
    <cellStyle name="20% - Accent3 10" xfId="31441" hidden="1" xr:uid="{00000000-0005-0000-0000-0000AE050000}"/>
    <cellStyle name="20% - Accent3 10" xfId="31519" hidden="1" xr:uid="{00000000-0005-0000-0000-0000AF050000}"/>
    <cellStyle name="20% - Accent3 10" xfId="32104" hidden="1" xr:uid="{00000000-0005-0000-0000-0000B0050000}"/>
    <cellStyle name="20% - Accent3 10" xfId="32180" hidden="1" xr:uid="{00000000-0005-0000-0000-0000B1050000}"/>
    <cellStyle name="20% - Accent3 10" xfId="32259" hidden="1" xr:uid="{00000000-0005-0000-0000-0000B2050000}"/>
    <cellStyle name="20% - Accent3 10" xfId="31189" hidden="1" xr:uid="{00000000-0005-0000-0000-0000AB050000}"/>
    <cellStyle name="20% - Accent3 10" xfId="31291" hidden="1" xr:uid="{00000000-0005-0000-0000-0000AC050000}"/>
    <cellStyle name="20% - Accent3 10" xfId="31365" hidden="1" xr:uid="{00000000-0005-0000-0000-0000AD050000}"/>
    <cellStyle name="20% - Accent3 10" xfId="31113" hidden="1" xr:uid="{00000000-0005-0000-0000-0000AA050000}"/>
    <cellStyle name="20% - Accent3 10" xfId="30930" hidden="1" xr:uid="{00000000-0005-0000-0000-0000A9050000}"/>
    <cellStyle name="20% - Accent3 10" xfId="32354" hidden="1" xr:uid="{00000000-0005-0000-0000-0000B3050000}"/>
    <cellStyle name="20% - Accent3 10" xfId="1519" hidden="1" xr:uid="{00000000-0005-0000-0000-00007F050000}"/>
    <cellStyle name="20% - Accent3 10" xfId="6746" hidden="1" xr:uid="{00000000-0005-0000-0000-000080050000}"/>
    <cellStyle name="20% - Accent3 10" xfId="856" hidden="1" xr:uid="{00000000-0005-0000-0000-00007D050000}"/>
    <cellStyle name="20% - Accent3 10" xfId="532" hidden="1" xr:uid="{00000000-0005-0000-0000-00007C050000}"/>
    <cellStyle name="20% - Accent3 10" xfId="13185" hidden="1" xr:uid="{00000000-0005-0000-0000-000086050000}"/>
    <cellStyle name="20% - Accent3 10" xfId="33644" hidden="1" xr:uid="{00000000-0005-0000-0000-0000C0050000}"/>
    <cellStyle name="20% - Accent3 10" xfId="33722" hidden="1" xr:uid="{00000000-0005-0000-0000-0000C1050000}"/>
    <cellStyle name="20% - Accent3 10" xfId="33905" hidden="1" xr:uid="{00000000-0005-0000-0000-0000C2050000}"/>
    <cellStyle name="20% - Accent3 10" xfId="33981" hidden="1" xr:uid="{00000000-0005-0000-0000-0000C3050000}"/>
    <cellStyle name="20% - Accent3 10" xfId="33385" hidden="1" xr:uid="{00000000-0005-0000-0000-0000BE050000}"/>
    <cellStyle name="20% - Accent3 10" xfId="25687" hidden="1" xr:uid="{00000000-0005-0000-0000-000092050000}"/>
    <cellStyle name="20% - Accent3 10" xfId="26008" hidden="1" xr:uid="{00000000-0005-0000-0000-000093050000}"/>
    <cellStyle name="20% - Accent3 10" xfId="28499" hidden="1" xr:uid="{00000000-0005-0000-0000-000094050000}"/>
    <cellStyle name="20% - Accent3 10" xfId="28573" hidden="1" xr:uid="{00000000-0005-0000-0000-000095050000}"/>
    <cellStyle name="20% - Accent3 10" xfId="28649" hidden="1" xr:uid="{00000000-0005-0000-0000-000096050000}"/>
    <cellStyle name="20% - Accent3 10" xfId="28727" hidden="1" xr:uid="{00000000-0005-0000-0000-000097050000}"/>
    <cellStyle name="20% - Accent3 10" xfId="29312" hidden="1" xr:uid="{00000000-0005-0000-0000-000098050000}"/>
    <cellStyle name="20% - Accent3 10" xfId="29388" hidden="1" xr:uid="{00000000-0005-0000-0000-000099050000}"/>
    <cellStyle name="20% - Accent3 10" xfId="29467" hidden="1" xr:uid="{00000000-0005-0000-0000-00009A050000}"/>
    <cellStyle name="20% - Accent3 10" xfId="29562" hidden="1" xr:uid="{00000000-0005-0000-0000-00009B050000}"/>
    <cellStyle name="20% - Accent3 10" xfId="29248" hidden="1" xr:uid="{00000000-0005-0000-0000-00009C050000}"/>
    <cellStyle name="20% - Accent3 10" xfId="29101" hidden="1" xr:uid="{00000000-0005-0000-0000-00009D050000}"/>
    <cellStyle name="20% - Accent3 10" xfId="29907" hidden="1" xr:uid="{00000000-0005-0000-0000-00009E050000}"/>
    <cellStyle name="20% - Accent3 10" xfId="19589" hidden="1" xr:uid="{00000000-0005-0000-0000-00008D050000}"/>
    <cellStyle name="20% - Accent3 10" xfId="19931" hidden="1" xr:uid="{00000000-0005-0000-0000-00008E050000}"/>
    <cellStyle name="20% - Accent3 10" xfId="22520" hidden="1" xr:uid="{00000000-0005-0000-0000-00008F050000}"/>
    <cellStyle name="20% - Accent3 10" xfId="22842" hidden="1" xr:uid="{00000000-0005-0000-0000-000090050000}"/>
    <cellStyle name="20% - Accent3 10" xfId="23184" hidden="1" xr:uid="{00000000-0005-0000-0000-000091050000}"/>
    <cellStyle name="20% - Accent3 10" xfId="7068" hidden="1" xr:uid="{00000000-0005-0000-0000-000081050000}"/>
    <cellStyle name="20% - Accent3 10" xfId="7414" hidden="1" xr:uid="{00000000-0005-0000-0000-000082050000}"/>
    <cellStyle name="20% - Accent3 10" xfId="8273" hidden="1" xr:uid="{00000000-0005-0000-0000-000083050000}"/>
    <cellStyle name="20% - Accent3 10" xfId="6257" hidden="1" xr:uid="{00000000-0005-0000-0000-000084050000}"/>
    <cellStyle name="20% - Accent3 10" xfId="5140" hidden="1" xr:uid="{00000000-0005-0000-0000-000085050000}"/>
    <cellStyle name="20% - Accent3 10" xfId="1177" hidden="1" xr:uid="{00000000-0005-0000-0000-00007E050000}"/>
    <cellStyle name="20% - Accent3 10" xfId="13506" hidden="1" xr:uid="{00000000-0005-0000-0000-000087050000}"/>
    <cellStyle name="20% - Accent3 10" xfId="13848" hidden="1" xr:uid="{00000000-0005-0000-0000-000088050000}"/>
    <cellStyle name="20% - Accent3 10" xfId="14579" hidden="1" xr:uid="{00000000-0005-0000-0000-000089050000}"/>
    <cellStyle name="20% - Accent3 10" xfId="5480" hidden="1" xr:uid="{00000000-0005-0000-0000-00008A050000}"/>
    <cellStyle name="20% - Accent3 10" xfId="5276" hidden="1" xr:uid="{00000000-0005-0000-0000-00008B050000}"/>
    <cellStyle name="20% - Accent3 10" xfId="19267" hidden="1" xr:uid="{00000000-0005-0000-0000-00008C050000}"/>
    <cellStyle name="20% - Accent3 10" xfId="30593" hidden="1" xr:uid="{00000000-0005-0000-0000-0000A6050000}"/>
    <cellStyle name="20% - Accent3 10" xfId="30776" hidden="1" xr:uid="{00000000-0005-0000-0000-0000A7050000}"/>
    <cellStyle name="20% - Accent3 10" xfId="30852" hidden="1" xr:uid="{00000000-0005-0000-0000-0000A8050000}"/>
    <cellStyle name="20% - Accent3 10" xfId="30515" hidden="1" xr:uid="{00000000-0005-0000-0000-0000A5050000}"/>
    <cellStyle name="20% - Accent3 10" xfId="30439" hidden="1" xr:uid="{00000000-0005-0000-0000-0000A4050000}"/>
    <cellStyle name="20% - Accent3 11" xfId="30789" hidden="1" xr:uid="{00000000-0005-0000-0000-0000EF050000}"/>
    <cellStyle name="20% - Accent3 11" xfId="30865" hidden="1" xr:uid="{00000000-0005-0000-0000-0000F0050000}"/>
    <cellStyle name="20% - Accent3 11" xfId="32788" hidden="1" xr:uid="{00000000-0005-0000-0000-0000FF050000}"/>
    <cellStyle name="20% - Accent3 11" xfId="32866" hidden="1" xr:uid="{00000000-0005-0000-0000-000000060000}"/>
    <cellStyle name="20% - Accent3 11" xfId="32904" hidden="1" xr:uid="{00000000-0005-0000-0000-000001060000}"/>
    <cellStyle name="20% - Accent3 11" xfId="32678" hidden="1" xr:uid="{00000000-0005-0000-0000-000002060000}"/>
    <cellStyle name="20% - Accent3 11" xfId="32050" hidden="1" xr:uid="{00000000-0005-0000-0000-000003060000}"/>
    <cellStyle name="20% - Accent3 11" xfId="33244" hidden="1" xr:uid="{00000000-0005-0000-0000-000004060000}"/>
    <cellStyle name="20% - Accent3 11" xfId="33320" hidden="1" xr:uid="{00000000-0005-0000-0000-000005060000}"/>
    <cellStyle name="20% - Accent3 11" xfId="33398" hidden="1" xr:uid="{00000000-0005-0000-0000-000006060000}"/>
    <cellStyle name="20% - Accent3 11" xfId="33581" hidden="1" xr:uid="{00000000-0005-0000-0000-000007060000}"/>
    <cellStyle name="20% - Accent3 11" xfId="33735" hidden="1" xr:uid="{00000000-0005-0000-0000-000009060000}"/>
    <cellStyle name="20% - Accent3 11" xfId="33918" hidden="1" xr:uid="{00000000-0005-0000-0000-00000A060000}"/>
    <cellStyle name="20% - Accent3 11" xfId="32117" hidden="1" xr:uid="{00000000-0005-0000-0000-0000F8050000}"/>
    <cellStyle name="20% - Accent3 11" xfId="32193" hidden="1" xr:uid="{00000000-0005-0000-0000-0000F9050000}"/>
    <cellStyle name="20% - Accent3 11" xfId="32272" hidden="1" xr:uid="{00000000-0005-0000-0000-0000FA050000}"/>
    <cellStyle name="20% - Accent3 11" xfId="32316" hidden="1" xr:uid="{00000000-0005-0000-0000-0000FB050000}"/>
    <cellStyle name="20% - Accent3 11" xfId="32014" hidden="1" xr:uid="{00000000-0005-0000-0000-0000FC050000}"/>
    <cellStyle name="20% - Accent3 11" xfId="31903" hidden="1" xr:uid="{00000000-0005-0000-0000-0000FD050000}"/>
    <cellStyle name="20% - Accent3 11" xfId="31378" hidden="1" xr:uid="{00000000-0005-0000-0000-0000F5050000}"/>
    <cellStyle name="20% - Accent3 11" xfId="31454" hidden="1" xr:uid="{00000000-0005-0000-0000-0000F6050000}"/>
    <cellStyle name="20% - Accent3 11" xfId="31532" hidden="1" xr:uid="{00000000-0005-0000-0000-0000F7050000}"/>
    <cellStyle name="20% - Accent3 11" xfId="31304" hidden="1" xr:uid="{00000000-0005-0000-0000-0000F4050000}"/>
    <cellStyle name="20% - Accent3 11" xfId="31202" hidden="1" xr:uid="{00000000-0005-0000-0000-0000F3050000}"/>
    <cellStyle name="20% - Accent3 11" xfId="33657" hidden="1" xr:uid="{00000000-0005-0000-0000-000008060000}"/>
    <cellStyle name="20% - Accent3 11" xfId="568" hidden="1" xr:uid="{00000000-0005-0000-0000-0000C4050000}"/>
    <cellStyle name="20% - Accent3 11" xfId="22878" hidden="1" xr:uid="{00000000-0005-0000-0000-0000D8050000}"/>
    <cellStyle name="20% - Accent3 11" xfId="33994" hidden="1" xr:uid="{00000000-0005-0000-0000-00000B060000}"/>
    <cellStyle name="20% - Accent3 11" xfId="32712" hidden="1" xr:uid="{00000000-0005-0000-0000-0000FE050000}"/>
    <cellStyle name="20% - Accent3 11" xfId="26044" hidden="1" xr:uid="{00000000-0005-0000-0000-0000DB050000}"/>
    <cellStyle name="20% - Accent3 11" xfId="28512" hidden="1" xr:uid="{00000000-0005-0000-0000-0000DC050000}"/>
    <cellStyle name="20% - Accent3 11" xfId="28586" hidden="1" xr:uid="{00000000-0005-0000-0000-0000DD050000}"/>
    <cellStyle name="20% - Accent3 11" xfId="28662" hidden="1" xr:uid="{00000000-0005-0000-0000-0000DE050000}"/>
    <cellStyle name="20% - Accent3 11" xfId="28740" hidden="1" xr:uid="{00000000-0005-0000-0000-0000DF050000}"/>
    <cellStyle name="20% - Accent3 11" xfId="29325" hidden="1" xr:uid="{00000000-0005-0000-0000-0000E0050000}"/>
    <cellStyle name="20% - Accent3 11" xfId="29401" hidden="1" xr:uid="{00000000-0005-0000-0000-0000E1050000}"/>
    <cellStyle name="20% - Accent3 11" xfId="29480" hidden="1" xr:uid="{00000000-0005-0000-0000-0000E2050000}"/>
    <cellStyle name="20% - Accent3 11" xfId="29524" hidden="1" xr:uid="{00000000-0005-0000-0000-0000E3050000}"/>
    <cellStyle name="20% - Accent3 11" xfId="29222" hidden="1" xr:uid="{00000000-0005-0000-0000-0000E4050000}"/>
    <cellStyle name="20% - Accent3 11" xfId="29111" hidden="1" xr:uid="{00000000-0005-0000-0000-0000E5050000}"/>
    <cellStyle name="20% - Accent3 11" xfId="29920" hidden="1" xr:uid="{00000000-0005-0000-0000-0000E6050000}"/>
    <cellStyle name="20% - Accent3 11" xfId="29996" hidden="1" xr:uid="{00000000-0005-0000-0000-0000E7050000}"/>
    <cellStyle name="20% - Accent3 11" xfId="30074" hidden="1" xr:uid="{00000000-0005-0000-0000-0000E8050000}"/>
    <cellStyle name="20% - Accent3 11" xfId="30112" hidden="1" xr:uid="{00000000-0005-0000-0000-0000E9050000}"/>
    <cellStyle name="20% - Accent3 11" xfId="29886" hidden="1" xr:uid="{00000000-0005-0000-0000-0000EA050000}"/>
    <cellStyle name="20% - Accent3 11" xfId="29258" hidden="1" xr:uid="{00000000-0005-0000-0000-0000EB050000}"/>
    <cellStyle name="20% - Accent3 11" xfId="30452" hidden="1" xr:uid="{00000000-0005-0000-0000-0000EC050000}"/>
    <cellStyle name="20% - Accent3 11" xfId="30528" hidden="1" xr:uid="{00000000-0005-0000-0000-0000ED050000}"/>
    <cellStyle name="20% - Accent3 11" xfId="30606" hidden="1" xr:uid="{00000000-0005-0000-0000-0000EE050000}"/>
    <cellStyle name="20% - Accent3 11" xfId="23220" hidden="1" xr:uid="{00000000-0005-0000-0000-0000D9050000}"/>
    <cellStyle name="20% - Accent3 11" xfId="25723" hidden="1" xr:uid="{00000000-0005-0000-0000-0000DA050000}"/>
    <cellStyle name="20% - Accent3 11" xfId="7104" hidden="1" xr:uid="{00000000-0005-0000-0000-0000C9050000}"/>
    <cellStyle name="20% - Accent3 11" xfId="7450" hidden="1" xr:uid="{00000000-0005-0000-0000-0000CA050000}"/>
    <cellStyle name="20% - Accent3 11" xfId="7760" hidden="1" xr:uid="{00000000-0005-0000-0000-0000CB050000}"/>
    <cellStyle name="20% - Accent3 11" xfId="6048" hidden="1" xr:uid="{00000000-0005-0000-0000-0000CC050000}"/>
    <cellStyle name="20% - Accent3 11" xfId="5239" hidden="1" xr:uid="{00000000-0005-0000-0000-0000CD050000}"/>
    <cellStyle name="20% - Accent3 11" xfId="13221" hidden="1" xr:uid="{00000000-0005-0000-0000-0000CE050000}"/>
    <cellStyle name="20% - Accent3 11" xfId="1213" hidden="1" xr:uid="{00000000-0005-0000-0000-0000C6050000}"/>
    <cellStyle name="20% - Accent3 11" xfId="1555" hidden="1" xr:uid="{00000000-0005-0000-0000-0000C7050000}"/>
    <cellStyle name="20% - Accent3 11" xfId="6782" hidden="1" xr:uid="{00000000-0005-0000-0000-0000C8050000}"/>
    <cellStyle name="20% - Accent3 11" xfId="892" hidden="1" xr:uid="{00000000-0005-0000-0000-0000C5050000}"/>
    <cellStyle name="20% - Accent3 11" xfId="13045" hidden="1" xr:uid="{00000000-0005-0000-0000-0000D2050000}"/>
    <cellStyle name="20% - Accent3 11" xfId="6318" hidden="1" xr:uid="{00000000-0005-0000-0000-0000D3050000}"/>
    <cellStyle name="20% - Accent3 11" xfId="19304" hidden="1" xr:uid="{00000000-0005-0000-0000-0000D4050000}"/>
    <cellStyle name="20% - Accent3 11" xfId="19625" hidden="1" xr:uid="{00000000-0005-0000-0000-0000D5050000}"/>
    <cellStyle name="20% - Accent3 11" xfId="19967" hidden="1" xr:uid="{00000000-0005-0000-0000-0000D6050000}"/>
    <cellStyle name="20% - Accent3 11" xfId="22557" hidden="1" xr:uid="{00000000-0005-0000-0000-0000D7050000}"/>
    <cellStyle name="20% - Accent3 11" xfId="13542" hidden="1" xr:uid="{00000000-0005-0000-0000-0000CF050000}"/>
    <cellStyle name="20% - Accent3 11" xfId="13884" hidden="1" xr:uid="{00000000-0005-0000-0000-0000D0050000}"/>
    <cellStyle name="20% - Accent3 11" xfId="14139" hidden="1" xr:uid="{00000000-0005-0000-0000-0000D1050000}"/>
    <cellStyle name="20% - Accent3 11" xfId="31126" hidden="1" xr:uid="{00000000-0005-0000-0000-0000F2050000}"/>
    <cellStyle name="20% - Accent3 11" xfId="30943" hidden="1" xr:uid="{00000000-0005-0000-0000-0000F1050000}"/>
    <cellStyle name="20% - Accent3 12" xfId="31786" hidden="1" xr:uid="{00000000-0005-0000-0000-00004B060000}"/>
    <cellStyle name="20% - Accent3 12" xfId="33333" hidden="1" xr:uid="{00000000-0005-0000-0000-00004D060000}"/>
    <cellStyle name="20% - Accent3 12" xfId="33411" hidden="1" xr:uid="{00000000-0005-0000-0000-00004E060000}"/>
    <cellStyle name="20% - Accent3 12" xfId="33595" hidden="1" xr:uid="{00000000-0005-0000-0000-00004F060000}"/>
    <cellStyle name="20% - Accent3 12" xfId="33670" hidden="1" xr:uid="{00000000-0005-0000-0000-000050060000}"/>
    <cellStyle name="20% - Accent3 12" xfId="33748" hidden="1" xr:uid="{00000000-0005-0000-0000-000051060000}"/>
    <cellStyle name="20% - Accent3 12" xfId="33932" hidden="1" xr:uid="{00000000-0005-0000-0000-000052060000}"/>
    <cellStyle name="20% - Accent3 12" xfId="34007" hidden="1" xr:uid="{00000000-0005-0000-0000-000053060000}"/>
    <cellStyle name="20% - Accent3 12" xfId="31467" hidden="1" xr:uid="{00000000-0005-0000-0000-00003E060000}"/>
    <cellStyle name="20% - Accent3 12" xfId="28525" hidden="1" xr:uid="{00000000-0005-0000-0000-000024060000}"/>
    <cellStyle name="20% - Accent3 12" xfId="32033" hidden="1" xr:uid="{00000000-0005-0000-0000-000044060000}"/>
    <cellStyle name="20% - Accent3 12" xfId="32016" hidden="1" xr:uid="{00000000-0005-0000-0000-000045060000}"/>
    <cellStyle name="20% - Accent3 12" xfId="32726" hidden="1" xr:uid="{00000000-0005-0000-0000-000046060000}"/>
    <cellStyle name="20% - Accent3 12" xfId="32801" hidden="1" xr:uid="{00000000-0005-0000-0000-000047060000}"/>
    <cellStyle name="20% - Accent3 12" xfId="32879" hidden="1" xr:uid="{00000000-0005-0000-0000-000048060000}"/>
    <cellStyle name="20% - Accent3 12" xfId="32926" hidden="1" xr:uid="{00000000-0005-0000-0000-000049060000}"/>
    <cellStyle name="20% - Accent3 12" xfId="32206" hidden="1" xr:uid="{00000000-0005-0000-0000-000041060000}"/>
    <cellStyle name="20% - Accent3 12" xfId="32285" hidden="1" xr:uid="{00000000-0005-0000-0000-000042060000}"/>
    <cellStyle name="20% - Accent3 12" xfId="32345" hidden="1" xr:uid="{00000000-0005-0000-0000-000043060000}"/>
    <cellStyle name="20% - Accent3 12" xfId="31545" hidden="1" xr:uid="{00000000-0005-0000-0000-00003F060000}"/>
    <cellStyle name="20% - Accent3 12" xfId="32131" hidden="1" xr:uid="{00000000-0005-0000-0000-000040060000}"/>
    <cellStyle name="20% - Accent3 12" xfId="31392" hidden="1" xr:uid="{00000000-0005-0000-0000-00003D060000}"/>
    <cellStyle name="20% - Accent3 12" xfId="33258" hidden="1" xr:uid="{00000000-0005-0000-0000-00004C060000}"/>
    <cellStyle name="20% - Accent3 12" xfId="28675" hidden="1" xr:uid="{00000000-0005-0000-0000-000026060000}"/>
    <cellStyle name="20% - Accent3 12" xfId="28753" hidden="1" xr:uid="{00000000-0005-0000-0000-000027060000}"/>
    <cellStyle name="20% - Accent3 12" xfId="29339" hidden="1" xr:uid="{00000000-0005-0000-0000-000028060000}"/>
    <cellStyle name="20% - Accent3 12" xfId="29414" hidden="1" xr:uid="{00000000-0005-0000-0000-000029060000}"/>
    <cellStyle name="20% - Accent3 12" xfId="29493" hidden="1" xr:uid="{00000000-0005-0000-0000-00002A060000}"/>
    <cellStyle name="20% - Accent3 12" xfId="29553" hidden="1" xr:uid="{00000000-0005-0000-0000-00002B060000}"/>
    <cellStyle name="20% - Accent3 12" xfId="29241" hidden="1" xr:uid="{00000000-0005-0000-0000-00002C060000}"/>
    <cellStyle name="20% - Accent3 12" xfId="29224" hidden="1" xr:uid="{00000000-0005-0000-0000-00002D060000}"/>
    <cellStyle name="20% - Accent3 12" xfId="29934" hidden="1" xr:uid="{00000000-0005-0000-0000-00002E060000}"/>
    <cellStyle name="20% - Accent3 12" xfId="30009" hidden="1" xr:uid="{00000000-0005-0000-0000-00002F060000}"/>
    <cellStyle name="20% - Accent3 12" xfId="30087" hidden="1" xr:uid="{00000000-0005-0000-0000-000030060000}"/>
    <cellStyle name="20% - Accent3 12" xfId="30134" hidden="1" xr:uid="{00000000-0005-0000-0000-000031060000}"/>
    <cellStyle name="20% - Accent3 12" xfId="29126" hidden="1" xr:uid="{00000000-0005-0000-0000-000032060000}"/>
    <cellStyle name="20% - Accent3 12" xfId="28994" hidden="1" xr:uid="{00000000-0005-0000-0000-000033060000}"/>
    <cellStyle name="20% - Accent3 12" xfId="30466" hidden="1" xr:uid="{00000000-0005-0000-0000-000034060000}"/>
    <cellStyle name="20% - Accent3 12" xfId="30541" hidden="1" xr:uid="{00000000-0005-0000-0000-000035060000}"/>
    <cellStyle name="20% - Accent3 12" xfId="30619" hidden="1" xr:uid="{00000000-0005-0000-0000-000036060000}"/>
    <cellStyle name="20% - Accent3 12" xfId="30803" hidden="1" xr:uid="{00000000-0005-0000-0000-000037060000}"/>
    <cellStyle name="20% - Accent3 12" xfId="30878" hidden="1" xr:uid="{00000000-0005-0000-0000-000038060000}"/>
    <cellStyle name="20% - Accent3 12" xfId="30956" hidden="1" xr:uid="{00000000-0005-0000-0000-000039060000}"/>
    <cellStyle name="20% - Accent3 12" xfId="31140" hidden="1" xr:uid="{00000000-0005-0000-0000-00003A060000}"/>
    <cellStyle name="20% - Accent3 12" xfId="31215" hidden="1" xr:uid="{00000000-0005-0000-0000-00003B060000}"/>
    <cellStyle name="20% - Accent3 12" xfId="31317" hidden="1" xr:uid="{00000000-0005-0000-0000-00003C060000}"/>
    <cellStyle name="20% - Accent3 12" xfId="13918" hidden="1" xr:uid="{00000000-0005-0000-0000-000018060000}"/>
    <cellStyle name="20% - Accent3 12" xfId="31918" hidden="1" xr:uid="{00000000-0005-0000-0000-00004A060000}"/>
    <cellStyle name="20% - Accent3 12" xfId="6210" hidden="1" xr:uid="{00000000-0005-0000-0000-000014060000}"/>
    <cellStyle name="20% - Accent3 12" xfId="6071" hidden="1" xr:uid="{00000000-0005-0000-0000-000015060000}"/>
    <cellStyle name="20% - Accent3 12" xfId="13256" hidden="1" xr:uid="{00000000-0005-0000-0000-000016060000}"/>
    <cellStyle name="20% - Accent3 12" xfId="13576" hidden="1" xr:uid="{00000000-0005-0000-0000-000017060000}"/>
    <cellStyle name="20% - Accent3 12" xfId="1589" hidden="1" xr:uid="{00000000-0005-0000-0000-00000F060000}"/>
    <cellStyle name="20% - Accent3 12" xfId="6817" hidden="1" xr:uid="{00000000-0005-0000-0000-000010060000}"/>
    <cellStyle name="20% - Accent3 12" xfId="7138" hidden="1" xr:uid="{00000000-0005-0000-0000-000011060000}"/>
    <cellStyle name="20% - Accent3 12" xfId="927" hidden="1" xr:uid="{00000000-0005-0000-0000-00000D060000}"/>
    <cellStyle name="20% - Accent3 12" xfId="1247" hidden="1" xr:uid="{00000000-0005-0000-0000-00000E060000}"/>
    <cellStyle name="20% - Accent3 12" xfId="602" hidden="1" xr:uid="{00000000-0005-0000-0000-00000C060000}"/>
    <cellStyle name="20% - Accent3 12" xfId="5335" hidden="1" xr:uid="{00000000-0005-0000-0000-00001A060000}"/>
    <cellStyle name="20% - Accent3 12" xfId="28600" hidden="1" xr:uid="{00000000-0005-0000-0000-000025060000}"/>
    <cellStyle name="20% - Accent3 12" xfId="22912" hidden="1" xr:uid="{00000000-0005-0000-0000-000020060000}"/>
    <cellStyle name="20% - Accent3 12" xfId="23254" hidden="1" xr:uid="{00000000-0005-0000-0000-000021060000}"/>
    <cellStyle name="20% - Accent3 12" xfId="25758" hidden="1" xr:uid="{00000000-0005-0000-0000-000022060000}"/>
    <cellStyle name="20% - Accent3 12" xfId="26078" hidden="1" xr:uid="{00000000-0005-0000-0000-000023060000}"/>
    <cellStyle name="20% - Accent3 12" xfId="7484" hidden="1" xr:uid="{00000000-0005-0000-0000-000012060000}"/>
    <cellStyle name="20% - Accent3 12" xfId="8203" hidden="1" xr:uid="{00000000-0005-0000-0000-000013060000}"/>
    <cellStyle name="20% - Accent3 12" xfId="19659" hidden="1" xr:uid="{00000000-0005-0000-0000-00001D060000}"/>
    <cellStyle name="20% - Accent3 12" xfId="20001" hidden="1" xr:uid="{00000000-0005-0000-0000-00001E060000}"/>
    <cellStyle name="20% - Accent3 12" xfId="22592" hidden="1" xr:uid="{00000000-0005-0000-0000-00001F060000}"/>
    <cellStyle name="20% - Accent3 12" xfId="4181" hidden="1" xr:uid="{00000000-0005-0000-0000-00001B060000}"/>
    <cellStyle name="20% - Accent3 12" xfId="19339" hidden="1" xr:uid="{00000000-0005-0000-0000-00001C060000}"/>
    <cellStyle name="20% - Accent3 12" xfId="14516" hidden="1" xr:uid="{00000000-0005-0000-0000-000019060000}"/>
    <cellStyle name="20% - Accent3 13" xfId="32396" hidden="1" xr:uid="{00000000-0005-0000-0000-000066060000}"/>
    <cellStyle name="20% - Accent3 13" xfId="32569" hidden="1" xr:uid="{00000000-0005-0000-0000-000067060000}"/>
    <cellStyle name="20% - Accent3 13" xfId="32962" hidden="1" xr:uid="{00000000-0005-0000-0000-000068060000}"/>
    <cellStyle name="20% - Accent3 13" xfId="33110" hidden="1" xr:uid="{00000000-0005-0000-0000-000069060000}"/>
    <cellStyle name="20% - Accent3 13" xfId="33448" hidden="1" xr:uid="{00000000-0005-0000-0000-00006A060000}"/>
    <cellStyle name="20% - Accent3 13" xfId="33785" hidden="1" xr:uid="{00000000-0005-0000-0000-00006B060000}"/>
    <cellStyle name="20% - Accent3 13" xfId="30993" hidden="1" xr:uid="{00000000-0005-0000-0000-000063060000}"/>
    <cellStyle name="20% - Accent3 13" xfId="31558" hidden="1" xr:uid="{00000000-0005-0000-0000-000064060000}"/>
    <cellStyle name="20% - Accent3 13" xfId="31673" hidden="1" xr:uid="{00000000-0005-0000-0000-000065060000}"/>
    <cellStyle name="20% - Accent3 13" xfId="30318" hidden="1" xr:uid="{00000000-0005-0000-0000-000061060000}"/>
    <cellStyle name="20% - Accent3 13" xfId="30656" hidden="1" xr:uid="{00000000-0005-0000-0000-000062060000}"/>
    <cellStyle name="20% - Accent3 13" xfId="30170" hidden="1" xr:uid="{00000000-0005-0000-0000-000060060000}"/>
    <cellStyle name="20% - Accent3 13" xfId="12029" hidden="1" xr:uid="{00000000-0005-0000-0000-000057060000}"/>
    <cellStyle name="20% - Accent3 13" xfId="15767" hidden="1" xr:uid="{00000000-0005-0000-0000-000058060000}"/>
    <cellStyle name="20% - Accent3 13" xfId="18135" hidden="1" xr:uid="{00000000-0005-0000-0000-000059060000}"/>
    <cellStyle name="20% - Accent3 13" xfId="2890" hidden="1" xr:uid="{00000000-0005-0000-0000-000055060000}"/>
    <cellStyle name="20% - Accent3 13" xfId="9516" hidden="1" xr:uid="{00000000-0005-0000-0000-000056060000}"/>
    <cellStyle name="20% - Accent3 13" xfId="1624" hidden="1" xr:uid="{00000000-0005-0000-0000-000054060000}"/>
    <cellStyle name="20% - Accent3 13" xfId="28881" hidden="1" xr:uid="{00000000-0005-0000-0000-00005D060000}"/>
    <cellStyle name="20% - Accent3 13" xfId="29604" hidden="1" xr:uid="{00000000-0005-0000-0000-00005E060000}"/>
    <cellStyle name="20% - Accent3 13" xfId="29777" hidden="1" xr:uid="{00000000-0005-0000-0000-00005F060000}"/>
    <cellStyle name="20% - Accent3 13" xfId="24588" hidden="1" xr:uid="{00000000-0005-0000-0000-00005B060000}"/>
    <cellStyle name="20% - Accent3 13" xfId="28766" hidden="1" xr:uid="{00000000-0005-0000-0000-00005C060000}"/>
    <cellStyle name="20% - Accent3 13" xfId="21404" hidden="1" xr:uid="{00000000-0005-0000-0000-00005A060000}"/>
    <cellStyle name="20% - Accent3 3 2 3 2" xfId="32645" hidden="1" xr:uid="{00000000-0005-0000-0000-00007F060000}"/>
    <cellStyle name="20% - Accent3 3 2 3 2" xfId="33038" hidden="1" xr:uid="{00000000-0005-0000-0000-000080060000}"/>
    <cellStyle name="20% - Accent3 3 2 3 2" xfId="33186" hidden="1" xr:uid="{00000000-0005-0000-0000-000081060000}"/>
    <cellStyle name="20% - Accent3 3 2 3 2" xfId="33524" hidden="1" xr:uid="{00000000-0005-0000-0000-000082060000}"/>
    <cellStyle name="20% - Accent3 3 2 3 2" xfId="33861" hidden="1" xr:uid="{00000000-0005-0000-0000-000083060000}"/>
    <cellStyle name="20% - Accent3 3 2 3 2" xfId="32472" hidden="1" xr:uid="{00000000-0005-0000-0000-00007E060000}"/>
    <cellStyle name="20% - Accent3 3 2 3 2" xfId="31634" hidden="1" xr:uid="{00000000-0005-0000-0000-00007C060000}"/>
    <cellStyle name="20% - Accent3 3 2 3 2" xfId="31749" hidden="1" xr:uid="{00000000-0005-0000-0000-00007D060000}"/>
    <cellStyle name="20% - Accent3 3 2 3 2" xfId="30394" hidden="1" xr:uid="{00000000-0005-0000-0000-000079060000}"/>
    <cellStyle name="20% - Accent3 3 2 3 2" xfId="30732" hidden="1" xr:uid="{00000000-0005-0000-0000-00007A060000}"/>
    <cellStyle name="20% - Accent3 3 2 3 2" xfId="30246" hidden="1" xr:uid="{00000000-0005-0000-0000-000078060000}"/>
    <cellStyle name="20% - Accent3 3 2 3 2" xfId="31069" hidden="1" xr:uid="{00000000-0005-0000-0000-00007B060000}"/>
    <cellStyle name="20% - Accent3 3 2 3 2" xfId="15850" hidden="1" xr:uid="{00000000-0005-0000-0000-000070060000}"/>
    <cellStyle name="20% - Accent3 3 2 3 2" xfId="18218" hidden="1" xr:uid="{00000000-0005-0000-0000-000071060000}"/>
    <cellStyle name="20% - Accent3 3 2 3 2" xfId="2973" hidden="1" xr:uid="{00000000-0005-0000-0000-00006D060000}"/>
    <cellStyle name="20% - Accent3 3 2 3 2" xfId="9599" hidden="1" xr:uid="{00000000-0005-0000-0000-00006E060000}"/>
    <cellStyle name="20% - Accent3 3 2 3 2" xfId="1707" hidden="1" xr:uid="{00000000-0005-0000-0000-00006C060000}"/>
    <cellStyle name="20% - Accent3 3 2 3 2" xfId="12112" hidden="1" xr:uid="{00000000-0005-0000-0000-00006F060000}"/>
    <cellStyle name="20% - Accent3 3 2 3 2" xfId="28957" hidden="1" xr:uid="{00000000-0005-0000-0000-000075060000}"/>
    <cellStyle name="20% - Accent3 3 2 3 2" xfId="29680" hidden="1" xr:uid="{00000000-0005-0000-0000-000076060000}"/>
    <cellStyle name="20% - Accent3 3 2 3 2" xfId="29853" hidden="1" xr:uid="{00000000-0005-0000-0000-000077060000}"/>
    <cellStyle name="20% - Accent3 3 2 3 2" xfId="24671" hidden="1" xr:uid="{00000000-0005-0000-0000-000073060000}"/>
    <cellStyle name="20% - Accent3 3 2 3 2" xfId="28842" hidden="1" xr:uid="{00000000-0005-0000-0000-000074060000}"/>
    <cellStyle name="20% - Accent3 3 2 3 2" xfId="21487" hidden="1" xr:uid="{00000000-0005-0000-0000-000072060000}"/>
    <cellStyle name="20% - Accent3 3 2 4 2" xfId="33141" hidden="1" xr:uid="{00000000-0005-0000-0000-000099060000}"/>
    <cellStyle name="20% - Accent3 3 2 4 2" xfId="33479" hidden="1" xr:uid="{00000000-0005-0000-0000-00009A060000}"/>
    <cellStyle name="20% - Accent3 3 2 4 2" xfId="33816" hidden="1" xr:uid="{00000000-0005-0000-0000-00009B060000}"/>
    <cellStyle name="20% - Accent3 3 2 4 2" xfId="21442" hidden="1" xr:uid="{00000000-0005-0000-0000-00008A060000}"/>
    <cellStyle name="20% - Accent3 3 2 4 2" xfId="24626" hidden="1" xr:uid="{00000000-0005-0000-0000-00008B060000}"/>
    <cellStyle name="20% - Accent3 3 2 4 2" xfId="31589" hidden="1" xr:uid="{00000000-0005-0000-0000-000094060000}"/>
    <cellStyle name="20% - Accent3 3 2 4 2" xfId="31704" hidden="1" xr:uid="{00000000-0005-0000-0000-000095060000}"/>
    <cellStyle name="20% - Accent3 3 2 4 2" xfId="32427" hidden="1" xr:uid="{00000000-0005-0000-0000-000096060000}"/>
    <cellStyle name="20% - Accent3 3 2 4 2" xfId="30687" hidden="1" xr:uid="{00000000-0005-0000-0000-000092060000}"/>
    <cellStyle name="20% - Accent3 3 2 4 2" xfId="31024" hidden="1" xr:uid="{00000000-0005-0000-0000-000093060000}"/>
    <cellStyle name="20% - Accent3 3 2 4 2" xfId="30349" hidden="1" xr:uid="{00000000-0005-0000-0000-000091060000}"/>
    <cellStyle name="20% - Accent3 3 2 4 2" xfId="15805" hidden="1" xr:uid="{00000000-0005-0000-0000-000088060000}"/>
    <cellStyle name="20% - Accent3 3 2 4 2" xfId="18173" hidden="1" xr:uid="{00000000-0005-0000-0000-000089060000}"/>
    <cellStyle name="20% - Accent3 3 2 4 2" xfId="2928" hidden="1" xr:uid="{00000000-0005-0000-0000-000085060000}"/>
    <cellStyle name="20% - Accent3 3 2 4 2" xfId="9554" hidden="1" xr:uid="{00000000-0005-0000-0000-000086060000}"/>
    <cellStyle name="20% - Accent3 3 2 4 2" xfId="1662" hidden="1" xr:uid="{00000000-0005-0000-0000-000084060000}"/>
    <cellStyle name="20% - Accent3 3 2 4 2" xfId="32600" hidden="1" xr:uid="{00000000-0005-0000-0000-000097060000}"/>
    <cellStyle name="20% - Accent3 3 2 4 2" xfId="32993" hidden="1" xr:uid="{00000000-0005-0000-0000-000098060000}"/>
    <cellStyle name="20% - Accent3 3 2 4 2" xfId="29808" hidden="1" xr:uid="{00000000-0005-0000-0000-00008F060000}"/>
    <cellStyle name="20% - Accent3 3 2 4 2" xfId="30201" hidden="1" xr:uid="{00000000-0005-0000-0000-000090060000}"/>
    <cellStyle name="20% - Accent3 3 2 4 2" xfId="12067" hidden="1" xr:uid="{00000000-0005-0000-0000-000087060000}"/>
    <cellStyle name="20% - Accent3 3 2 4 2" xfId="28912" hidden="1" xr:uid="{00000000-0005-0000-0000-00008D060000}"/>
    <cellStyle name="20% - Accent3 3 2 4 2" xfId="29635" hidden="1" xr:uid="{00000000-0005-0000-0000-00008E060000}"/>
    <cellStyle name="20% - Accent3 3 2 4 2" xfId="28797" hidden="1" xr:uid="{00000000-0005-0000-0000-00008C060000}"/>
    <cellStyle name="20% - Accent3 3 3 3 2" xfId="33140" hidden="1" xr:uid="{00000000-0005-0000-0000-0000B1060000}"/>
    <cellStyle name="20% - Accent3 3 3 3 2" xfId="33478" hidden="1" xr:uid="{00000000-0005-0000-0000-0000B2060000}"/>
    <cellStyle name="20% - Accent3 3 3 3 2" xfId="33815" hidden="1" xr:uid="{00000000-0005-0000-0000-0000B3060000}"/>
    <cellStyle name="20% - Accent3 3 3 3 2" xfId="21441" hidden="1" xr:uid="{00000000-0005-0000-0000-0000A2060000}"/>
    <cellStyle name="20% - Accent3 3 3 3 2" xfId="24625" hidden="1" xr:uid="{00000000-0005-0000-0000-0000A3060000}"/>
    <cellStyle name="20% - Accent3 3 3 3 2" xfId="31588" hidden="1" xr:uid="{00000000-0005-0000-0000-0000AC060000}"/>
    <cellStyle name="20% - Accent3 3 3 3 2" xfId="31703" hidden="1" xr:uid="{00000000-0005-0000-0000-0000AD060000}"/>
    <cellStyle name="20% - Accent3 3 3 3 2" xfId="32426" hidden="1" xr:uid="{00000000-0005-0000-0000-0000AE060000}"/>
    <cellStyle name="20% - Accent3 3 3 3 2" xfId="30686" hidden="1" xr:uid="{00000000-0005-0000-0000-0000AA060000}"/>
    <cellStyle name="20% - Accent3 3 3 3 2" xfId="31023" hidden="1" xr:uid="{00000000-0005-0000-0000-0000AB060000}"/>
    <cellStyle name="20% - Accent3 3 3 3 2" xfId="30348" hidden="1" xr:uid="{00000000-0005-0000-0000-0000A9060000}"/>
    <cellStyle name="20% - Accent3 3 3 3 2" xfId="15804" hidden="1" xr:uid="{00000000-0005-0000-0000-0000A0060000}"/>
    <cellStyle name="20% - Accent3 3 3 3 2" xfId="18172" hidden="1" xr:uid="{00000000-0005-0000-0000-0000A1060000}"/>
    <cellStyle name="20% - Accent3 3 3 3 2" xfId="2927" hidden="1" xr:uid="{00000000-0005-0000-0000-00009D060000}"/>
    <cellStyle name="20% - Accent3 3 3 3 2" xfId="9553" hidden="1" xr:uid="{00000000-0005-0000-0000-00009E060000}"/>
    <cellStyle name="20% - Accent3 3 3 3 2" xfId="1661" hidden="1" xr:uid="{00000000-0005-0000-0000-00009C060000}"/>
    <cellStyle name="20% - Accent3 3 3 3 2" xfId="32599" hidden="1" xr:uid="{00000000-0005-0000-0000-0000AF060000}"/>
    <cellStyle name="20% - Accent3 3 3 3 2" xfId="32992" hidden="1" xr:uid="{00000000-0005-0000-0000-0000B0060000}"/>
    <cellStyle name="20% - Accent3 3 3 3 2" xfId="29807" hidden="1" xr:uid="{00000000-0005-0000-0000-0000A7060000}"/>
    <cellStyle name="20% - Accent3 3 3 3 2" xfId="30200" hidden="1" xr:uid="{00000000-0005-0000-0000-0000A8060000}"/>
    <cellStyle name="20% - Accent3 3 3 3 2" xfId="12066" hidden="1" xr:uid="{00000000-0005-0000-0000-00009F060000}"/>
    <cellStyle name="20% - Accent3 3 3 3 2" xfId="28911" hidden="1" xr:uid="{00000000-0005-0000-0000-0000A5060000}"/>
    <cellStyle name="20% - Accent3 3 3 3 2" xfId="29634" hidden="1" xr:uid="{00000000-0005-0000-0000-0000A6060000}"/>
    <cellStyle name="20% - Accent3 3 3 3 2" xfId="28796" hidden="1" xr:uid="{00000000-0005-0000-0000-0000A4060000}"/>
    <cellStyle name="20% - Accent3 4 2 3 2" xfId="33187" hidden="1" xr:uid="{00000000-0005-0000-0000-0000C9060000}"/>
    <cellStyle name="20% - Accent3 4 2 3 2" xfId="33525" hidden="1" xr:uid="{00000000-0005-0000-0000-0000CA060000}"/>
    <cellStyle name="20% - Accent3 4 2 3 2" xfId="33862" hidden="1" xr:uid="{00000000-0005-0000-0000-0000CB060000}"/>
    <cellStyle name="20% - Accent3 4 2 3 2" xfId="21488" hidden="1" xr:uid="{00000000-0005-0000-0000-0000BA060000}"/>
    <cellStyle name="20% - Accent3 4 2 3 2" xfId="24672" hidden="1" xr:uid="{00000000-0005-0000-0000-0000BB060000}"/>
    <cellStyle name="20% - Accent3 4 2 3 2" xfId="31635" hidden="1" xr:uid="{00000000-0005-0000-0000-0000C4060000}"/>
    <cellStyle name="20% - Accent3 4 2 3 2" xfId="31750" hidden="1" xr:uid="{00000000-0005-0000-0000-0000C5060000}"/>
    <cellStyle name="20% - Accent3 4 2 3 2" xfId="32473" hidden="1" xr:uid="{00000000-0005-0000-0000-0000C6060000}"/>
    <cellStyle name="20% - Accent3 4 2 3 2" xfId="30733" hidden="1" xr:uid="{00000000-0005-0000-0000-0000C2060000}"/>
    <cellStyle name="20% - Accent3 4 2 3 2" xfId="31070" hidden="1" xr:uid="{00000000-0005-0000-0000-0000C3060000}"/>
    <cellStyle name="20% - Accent3 4 2 3 2" xfId="30395" hidden="1" xr:uid="{00000000-0005-0000-0000-0000C1060000}"/>
    <cellStyle name="20% - Accent3 4 2 3 2" xfId="15851" hidden="1" xr:uid="{00000000-0005-0000-0000-0000B8060000}"/>
    <cellStyle name="20% - Accent3 4 2 3 2" xfId="18219" hidden="1" xr:uid="{00000000-0005-0000-0000-0000B9060000}"/>
    <cellStyle name="20% - Accent3 4 2 3 2" xfId="2974" hidden="1" xr:uid="{00000000-0005-0000-0000-0000B5060000}"/>
    <cellStyle name="20% - Accent3 4 2 3 2" xfId="9600" hidden="1" xr:uid="{00000000-0005-0000-0000-0000B6060000}"/>
    <cellStyle name="20% - Accent3 4 2 3 2" xfId="1708" hidden="1" xr:uid="{00000000-0005-0000-0000-0000B4060000}"/>
    <cellStyle name="20% - Accent3 4 2 3 2" xfId="32646" hidden="1" xr:uid="{00000000-0005-0000-0000-0000C7060000}"/>
    <cellStyle name="20% - Accent3 4 2 3 2" xfId="33039" hidden="1" xr:uid="{00000000-0005-0000-0000-0000C8060000}"/>
    <cellStyle name="20% - Accent3 4 2 3 2" xfId="29854" hidden="1" xr:uid="{00000000-0005-0000-0000-0000BF060000}"/>
    <cellStyle name="20% - Accent3 4 2 3 2" xfId="30247" hidden="1" xr:uid="{00000000-0005-0000-0000-0000C0060000}"/>
    <cellStyle name="20% - Accent3 4 2 3 2" xfId="12113" hidden="1" xr:uid="{00000000-0005-0000-0000-0000B7060000}"/>
    <cellStyle name="20% - Accent3 4 2 3 2" xfId="28958" hidden="1" xr:uid="{00000000-0005-0000-0000-0000BD060000}"/>
    <cellStyle name="20% - Accent3 4 2 3 2" xfId="29681" hidden="1" xr:uid="{00000000-0005-0000-0000-0000BE060000}"/>
    <cellStyle name="20% - Accent3 4 2 3 2" xfId="28843" hidden="1" xr:uid="{00000000-0005-0000-0000-0000BC060000}"/>
    <cellStyle name="20% - Accent3 4 2 4 2" xfId="33143" hidden="1" xr:uid="{00000000-0005-0000-0000-0000E1060000}"/>
    <cellStyle name="20% - Accent3 4 2 4 2" xfId="33481" hidden="1" xr:uid="{00000000-0005-0000-0000-0000E2060000}"/>
    <cellStyle name="20% - Accent3 4 2 4 2" xfId="33818" hidden="1" xr:uid="{00000000-0005-0000-0000-0000E3060000}"/>
    <cellStyle name="20% - Accent3 4 2 4 2" xfId="21444" hidden="1" xr:uid="{00000000-0005-0000-0000-0000D2060000}"/>
    <cellStyle name="20% - Accent3 4 2 4 2" xfId="24628" hidden="1" xr:uid="{00000000-0005-0000-0000-0000D3060000}"/>
    <cellStyle name="20% - Accent3 4 2 4 2" xfId="31591" hidden="1" xr:uid="{00000000-0005-0000-0000-0000DC060000}"/>
    <cellStyle name="20% - Accent3 4 2 4 2" xfId="31706" hidden="1" xr:uid="{00000000-0005-0000-0000-0000DD060000}"/>
    <cellStyle name="20% - Accent3 4 2 4 2" xfId="32429" hidden="1" xr:uid="{00000000-0005-0000-0000-0000DE060000}"/>
    <cellStyle name="20% - Accent3 4 2 4 2" xfId="30689" hidden="1" xr:uid="{00000000-0005-0000-0000-0000DA060000}"/>
    <cellStyle name="20% - Accent3 4 2 4 2" xfId="31026" hidden="1" xr:uid="{00000000-0005-0000-0000-0000DB060000}"/>
    <cellStyle name="20% - Accent3 4 2 4 2" xfId="30351" hidden="1" xr:uid="{00000000-0005-0000-0000-0000D9060000}"/>
    <cellStyle name="20% - Accent3 4 2 4 2" xfId="15807" hidden="1" xr:uid="{00000000-0005-0000-0000-0000D0060000}"/>
    <cellStyle name="20% - Accent3 4 2 4 2" xfId="18175" hidden="1" xr:uid="{00000000-0005-0000-0000-0000D1060000}"/>
    <cellStyle name="20% - Accent3 4 2 4 2" xfId="2930" hidden="1" xr:uid="{00000000-0005-0000-0000-0000CD060000}"/>
    <cellStyle name="20% - Accent3 4 2 4 2" xfId="9556" hidden="1" xr:uid="{00000000-0005-0000-0000-0000CE060000}"/>
    <cellStyle name="20% - Accent3 4 2 4 2" xfId="1664" hidden="1" xr:uid="{00000000-0005-0000-0000-0000CC060000}"/>
    <cellStyle name="20% - Accent3 4 2 4 2" xfId="32602" hidden="1" xr:uid="{00000000-0005-0000-0000-0000DF060000}"/>
    <cellStyle name="20% - Accent3 4 2 4 2" xfId="32995" hidden="1" xr:uid="{00000000-0005-0000-0000-0000E0060000}"/>
    <cellStyle name="20% - Accent3 4 2 4 2" xfId="29810" hidden="1" xr:uid="{00000000-0005-0000-0000-0000D7060000}"/>
    <cellStyle name="20% - Accent3 4 2 4 2" xfId="30203" hidden="1" xr:uid="{00000000-0005-0000-0000-0000D8060000}"/>
    <cellStyle name="20% - Accent3 4 2 4 2" xfId="12069" hidden="1" xr:uid="{00000000-0005-0000-0000-0000CF060000}"/>
    <cellStyle name="20% - Accent3 4 2 4 2" xfId="28914" hidden="1" xr:uid="{00000000-0005-0000-0000-0000D5060000}"/>
    <cellStyle name="20% - Accent3 4 2 4 2" xfId="29637" hidden="1" xr:uid="{00000000-0005-0000-0000-0000D6060000}"/>
    <cellStyle name="20% - Accent3 4 2 4 2" xfId="28799" hidden="1" xr:uid="{00000000-0005-0000-0000-0000D4060000}"/>
    <cellStyle name="20% - Accent3 4 3 3 2" xfId="33142" hidden="1" xr:uid="{00000000-0005-0000-0000-0000F9060000}"/>
    <cellStyle name="20% - Accent3 4 3 3 2" xfId="33480" hidden="1" xr:uid="{00000000-0005-0000-0000-0000FA060000}"/>
    <cellStyle name="20% - Accent3 4 3 3 2" xfId="33817" hidden="1" xr:uid="{00000000-0005-0000-0000-0000FB060000}"/>
    <cellStyle name="20% - Accent3 4 3 3 2" xfId="21443" hidden="1" xr:uid="{00000000-0005-0000-0000-0000EA060000}"/>
    <cellStyle name="20% - Accent3 4 3 3 2" xfId="24627" hidden="1" xr:uid="{00000000-0005-0000-0000-0000EB060000}"/>
    <cellStyle name="20% - Accent3 4 3 3 2" xfId="31590" hidden="1" xr:uid="{00000000-0005-0000-0000-0000F4060000}"/>
    <cellStyle name="20% - Accent3 4 3 3 2" xfId="31705" hidden="1" xr:uid="{00000000-0005-0000-0000-0000F5060000}"/>
    <cellStyle name="20% - Accent3 4 3 3 2" xfId="32428" hidden="1" xr:uid="{00000000-0005-0000-0000-0000F6060000}"/>
    <cellStyle name="20% - Accent3 4 3 3 2" xfId="30688" hidden="1" xr:uid="{00000000-0005-0000-0000-0000F2060000}"/>
    <cellStyle name="20% - Accent3 4 3 3 2" xfId="31025" hidden="1" xr:uid="{00000000-0005-0000-0000-0000F3060000}"/>
    <cellStyle name="20% - Accent3 4 3 3 2" xfId="30350" hidden="1" xr:uid="{00000000-0005-0000-0000-0000F1060000}"/>
    <cellStyle name="20% - Accent3 4 3 3 2" xfId="15806" hidden="1" xr:uid="{00000000-0005-0000-0000-0000E8060000}"/>
    <cellStyle name="20% - Accent3 4 3 3 2" xfId="18174" hidden="1" xr:uid="{00000000-0005-0000-0000-0000E9060000}"/>
    <cellStyle name="20% - Accent3 4 3 3 2" xfId="2929" hidden="1" xr:uid="{00000000-0005-0000-0000-0000E5060000}"/>
    <cellStyle name="20% - Accent3 4 3 3 2" xfId="9555" hidden="1" xr:uid="{00000000-0005-0000-0000-0000E6060000}"/>
    <cellStyle name="20% - Accent3 4 3 3 2" xfId="1663" hidden="1" xr:uid="{00000000-0005-0000-0000-0000E4060000}"/>
    <cellStyle name="20% - Accent3 4 3 3 2" xfId="32601" hidden="1" xr:uid="{00000000-0005-0000-0000-0000F7060000}"/>
    <cellStyle name="20% - Accent3 4 3 3 2" xfId="32994" hidden="1" xr:uid="{00000000-0005-0000-0000-0000F8060000}"/>
    <cellStyle name="20% - Accent3 4 3 3 2" xfId="29809" hidden="1" xr:uid="{00000000-0005-0000-0000-0000EF060000}"/>
    <cellStyle name="20% - Accent3 4 3 3 2" xfId="30202" hidden="1" xr:uid="{00000000-0005-0000-0000-0000F0060000}"/>
    <cellStyle name="20% - Accent3 4 3 3 2" xfId="12068" hidden="1" xr:uid="{00000000-0005-0000-0000-0000E7060000}"/>
    <cellStyle name="20% - Accent3 4 3 3 2" xfId="28913" hidden="1" xr:uid="{00000000-0005-0000-0000-0000ED060000}"/>
    <cellStyle name="20% - Accent3 4 3 3 2" xfId="29636" hidden="1" xr:uid="{00000000-0005-0000-0000-0000EE060000}"/>
    <cellStyle name="20% - Accent3 4 3 3 2" xfId="28798" hidden="1" xr:uid="{00000000-0005-0000-0000-0000EC060000}"/>
    <cellStyle name="20% - Accent3 5 2" xfId="28780" hidden="1" xr:uid="{00000000-0005-0000-0000-000004070000}"/>
    <cellStyle name="20% - Accent3 5 2" xfId="28895" hidden="1" xr:uid="{00000000-0005-0000-0000-000005070000}"/>
    <cellStyle name="20% - Accent3 5 2" xfId="29618" hidden="1" xr:uid="{00000000-0005-0000-0000-000006070000}"/>
    <cellStyle name="20% - Accent3 5 2" xfId="31687" hidden="1" xr:uid="{00000000-0005-0000-0000-00000D070000}"/>
    <cellStyle name="20% - Accent3 5 2" xfId="32410" hidden="1" xr:uid="{00000000-0005-0000-0000-00000E070000}"/>
    <cellStyle name="20% - Accent3 5 2" xfId="32583" hidden="1" xr:uid="{00000000-0005-0000-0000-00000F070000}"/>
    <cellStyle name="20% - Accent3 5 2" xfId="32976" hidden="1" xr:uid="{00000000-0005-0000-0000-000010070000}"/>
    <cellStyle name="20% - Accent3 5 2" xfId="31007" hidden="1" xr:uid="{00000000-0005-0000-0000-00000B070000}"/>
    <cellStyle name="20% - Accent3 5 2" xfId="31572" hidden="1" xr:uid="{00000000-0005-0000-0000-00000C070000}"/>
    <cellStyle name="20% - Accent3 5 2" xfId="30670" hidden="1" xr:uid="{00000000-0005-0000-0000-00000A070000}"/>
    <cellStyle name="20% - Accent3 5 2" xfId="2911" hidden="1" xr:uid="{00000000-0005-0000-0000-0000FD060000}"/>
    <cellStyle name="20% - Accent3 5 2" xfId="9537" hidden="1" xr:uid="{00000000-0005-0000-0000-0000FE060000}"/>
    <cellStyle name="20% - Accent3 5 2" xfId="1645" hidden="1" xr:uid="{00000000-0005-0000-0000-0000FC060000}"/>
    <cellStyle name="20% - Accent3 5 2" xfId="33124" hidden="1" xr:uid="{00000000-0005-0000-0000-000011070000}"/>
    <cellStyle name="20% - Accent3 5 2" xfId="33462" hidden="1" xr:uid="{00000000-0005-0000-0000-000012070000}"/>
    <cellStyle name="20% - Accent3 5 2" xfId="33799" hidden="1" xr:uid="{00000000-0005-0000-0000-000013070000}"/>
    <cellStyle name="20% - Accent3 5 2" xfId="24609" hidden="1" xr:uid="{00000000-0005-0000-0000-000003070000}"/>
    <cellStyle name="20% - Accent3 5 2" xfId="12050" hidden="1" xr:uid="{00000000-0005-0000-0000-0000FF060000}"/>
    <cellStyle name="20% - Accent3 5 2" xfId="15788" hidden="1" xr:uid="{00000000-0005-0000-0000-000000070000}"/>
    <cellStyle name="20% - Accent3 5 2" xfId="18156" hidden="1" xr:uid="{00000000-0005-0000-0000-000001070000}"/>
    <cellStyle name="20% - Accent3 5 2" xfId="21425" hidden="1" xr:uid="{00000000-0005-0000-0000-000002070000}"/>
    <cellStyle name="20% - Accent3 5 2" xfId="30184" hidden="1" xr:uid="{00000000-0005-0000-0000-000008070000}"/>
    <cellStyle name="20% - Accent3 5 2" xfId="30332" hidden="1" xr:uid="{00000000-0005-0000-0000-000009070000}"/>
    <cellStyle name="20% - Accent3 5 2" xfId="29791" hidden="1" xr:uid="{00000000-0005-0000-0000-000007070000}"/>
    <cellStyle name="20% - Accent3 7" xfId="33270" hidden="1" xr:uid="{00000000-0005-0000-0000-000055070000}"/>
    <cellStyle name="20% - Accent3 7" xfId="33348" hidden="1" xr:uid="{00000000-0005-0000-0000-000056070000}"/>
    <cellStyle name="20% - Accent3 7" xfId="31913" hidden="1" xr:uid="{00000000-0005-0000-0000-000057070000}"/>
    <cellStyle name="20% - Accent3 7" xfId="33607" hidden="1" xr:uid="{00000000-0005-0000-0000-000058070000}"/>
    <cellStyle name="20% - Accent3 7" xfId="33685" hidden="1" xr:uid="{00000000-0005-0000-0000-000059070000}"/>
    <cellStyle name="20% - Accent3 7" xfId="33099" hidden="1" xr:uid="{00000000-0005-0000-0000-00005A070000}"/>
    <cellStyle name="20% - Accent3 7" xfId="33944" hidden="1" xr:uid="{00000000-0005-0000-0000-00005B070000}"/>
    <cellStyle name="20% - Accent3 7" xfId="32538" hidden="1" xr:uid="{00000000-0005-0000-0000-000051070000}"/>
    <cellStyle name="20% - Accent3 7" xfId="32897" hidden="1" xr:uid="{00000000-0005-0000-0000-000052070000}"/>
    <cellStyle name="20% - Accent3 7" xfId="31852" hidden="1" xr:uid="{00000000-0005-0000-0000-000053070000}"/>
    <cellStyle name="20% - Accent3 7" xfId="32902" hidden="1" xr:uid="{00000000-0005-0000-0000-000054070000}"/>
    <cellStyle name="20% - Accent3 7" xfId="32738" hidden="1" xr:uid="{00000000-0005-0000-0000-00004F070000}"/>
    <cellStyle name="20% - Accent3 7" xfId="32816" hidden="1" xr:uid="{00000000-0005-0000-0000-000050070000}"/>
    <cellStyle name="20% - Accent3 7" xfId="32314" hidden="1" xr:uid="{00000000-0005-0000-0000-00004E070000}"/>
    <cellStyle name="20% - Accent3 7" xfId="30556" hidden="1" xr:uid="{00000000-0005-0000-0000-00003E070000}"/>
    <cellStyle name="20% - Accent3 7" xfId="14092" hidden="1" xr:uid="{00000000-0005-0000-0000-000022070000}"/>
    <cellStyle name="20% - Accent3 7" xfId="4832" hidden="1" xr:uid="{00000000-0005-0000-0000-000023070000}"/>
    <cellStyle name="20% - Accent3 7" xfId="14123" hidden="1" xr:uid="{00000000-0005-0000-0000-000024070000}"/>
    <cellStyle name="20% - Accent3 7" xfId="19372" hidden="1" xr:uid="{00000000-0005-0000-0000-000025070000}"/>
    <cellStyle name="20% - Accent3 7" xfId="19714" hidden="1" xr:uid="{00000000-0005-0000-0000-000026070000}"/>
    <cellStyle name="20% - Accent3 7" xfId="5292" hidden="1" xr:uid="{00000000-0005-0000-0000-000027070000}"/>
    <cellStyle name="20% - Accent3 7" xfId="22625" hidden="1" xr:uid="{00000000-0005-0000-0000-000028070000}"/>
    <cellStyle name="20% - Accent3 7" xfId="22967" hidden="1" xr:uid="{00000000-0005-0000-0000-000029070000}"/>
    <cellStyle name="20% - Accent3 7" xfId="17809" hidden="1" xr:uid="{00000000-0005-0000-0000-00002A070000}"/>
    <cellStyle name="20% - Accent3 7" xfId="25791" hidden="1" xr:uid="{00000000-0005-0000-0000-00002B070000}"/>
    <cellStyle name="20% - Accent3 7" xfId="28457" hidden="1" xr:uid="{00000000-0005-0000-0000-00002C070000}"/>
    <cellStyle name="20% - Accent3 7" xfId="28534" hidden="1" xr:uid="{00000000-0005-0000-0000-00002D070000}"/>
    <cellStyle name="20% - Accent3 7" xfId="28612" hidden="1" xr:uid="{00000000-0005-0000-0000-00002E070000}"/>
    <cellStyle name="20% - Accent3 7" xfId="31916" hidden="1" xr:uid="{00000000-0005-0000-0000-00004D070000}"/>
    <cellStyle name="20% - Accent3 7" xfId="29272" hidden="1" xr:uid="{00000000-0005-0000-0000-000030070000}"/>
    <cellStyle name="20% - Accent3 7" xfId="29351" hidden="1" xr:uid="{00000000-0005-0000-0000-000031070000}"/>
    <cellStyle name="20% - Accent3 7" xfId="29429" hidden="1" xr:uid="{00000000-0005-0000-0000-000032070000}"/>
    <cellStyle name="20% - Accent3 7" xfId="29262" hidden="1" xr:uid="{00000000-0005-0000-0000-000033070000}"/>
    <cellStyle name="20% - Accent3 7" xfId="29516" hidden="1" xr:uid="{00000000-0005-0000-0000-000034070000}"/>
    <cellStyle name="20% - Accent3 7" xfId="29124" hidden="1" xr:uid="{00000000-0005-0000-0000-000035070000}"/>
    <cellStyle name="20% - Accent3 7" xfId="29522" hidden="1" xr:uid="{00000000-0005-0000-0000-000036070000}"/>
    <cellStyle name="20% - Accent3 7" xfId="29946" hidden="1" xr:uid="{00000000-0005-0000-0000-000037070000}"/>
    <cellStyle name="20% - Accent3 7" xfId="30024" hidden="1" xr:uid="{00000000-0005-0000-0000-000038070000}"/>
    <cellStyle name="20% - Accent3 7" xfId="29746" hidden="1" xr:uid="{00000000-0005-0000-0000-000039070000}"/>
    <cellStyle name="20% - Accent3 7" xfId="30105" hidden="1" xr:uid="{00000000-0005-0000-0000-00003A070000}"/>
    <cellStyle name="20% - Accent3 7" xfId="29060" hidden="1" xr:uid="{00000000-0005-0000-0000-00003B070000}"/>
    <cellStyle name="20% - Accent3 7" xfId="30110" hidden="1" xr:uid="{00000000-0005-0000-0000-00003C070000}"/>
    <cellStyle name="20% - Accent3 7" xfId="30478" hidden="1" xr:uid="{00000000-0005-0000-0000-00003D070000}"/>
    <cellStyle name="20% - Accent3 7" xfId="28690" hidden="1" xr:uid="{00000000-0005-0000-0000-00002F070000}"/>
    <cellStyle name="20% - Accent3 7" xfId="29121" hidden="1" xr:uid="{00000000-0005-0000-0000-00003F070000}"/>
    <cellStyle name="20% - Accent3 7" xfId="30815" hidden="1" xr:uid="{00000000-0005-0000-0000-000040070000}"/>
    <cellStyle name="20% - Accent3 7" xfId="30893" hidden="1" xr:uid="{00000000-0005-0000-0000-000041070000}"/>
    <cellStyle name="20% - Accent3 7" xfId="30307" hidden="1" xr:uid="{00000000-0005-0000-0000-000042070000}"/>
    <cellStyle name="20% - Accent3 7" xfId="31152" hidden="1" xr:uid="{00000000-0005-0000-0000-000043070000}"/>
    <cellStyle name="20% - Accent3 7" xfId="31249" hidden="1" xr:uid="{00000000-0005-0000-0000-000044070000}"/>
    <cellStyle name="20% - Accent3 7" xfId="31326" hidden="1" xr:uid="{00000000-0005-0000-0000-000045070000}"/>
    <cellStyle name="20% - Accent3 7" xfId="31404" hidden="1" xr:uid="{00000000-0005-0000-0000-000046070000}"/>
    <cellStyle name="20% - Accent3 7" xfId="31482" hidden="1" xr:uid="{00000000-0005-0000-0000-000047070000}"/>
    <cellStyle name="20% - Accent3 7" xfId="32064" hidden="1" xr:uid="{00000000-0005-0000-0000-000048070000}"/>
    <cellStyle name="20% - Accent3 7" xfId="32143" hidden="1" xr:uid="{00000000-0005-0000-0000-000049070000}"/>
    <cellStyle name="20% - Accent3 7" xfId="32221" hidden="1" xr:uid="{00000000-0005-0000-0000-00004A070000}"/>
    <cellStyle name="20% - Accent3 7" xfId="32054" hidden="1" xr:uid="{00000000-0005-0000-0000-00004B070000}"/>
    <cellStyle name="20% - Accent3 7" xfId="32308" hidden="1" xr:uid="{00000000-0005-0000-0000-00004C070000}"/>
    <cellStyle name="20% - Accent3 7" xfId="1302" hidden="1" xr:uid="{00000000-0005-0000-0000-000017070000}"/>
    <cellStyle name="20% - Accent3 7" xfId="6510" hidden="1" xr:uid="{00000000-0005-0000-0000-000018070000}"/>
    <cellStyle name="20% - Accent3 7" xfId="6850" hidden="1" xr:uid="{00000000-0005-0000-0000-000019070000}"/>
    <cellStyle name="20% - Accent3 7" xfId="7193" hidden="1" xr:uid="{00000000-0005-0000-0000-00001A070000}"/>
    <cellStyle name="20% - Accent3 7" xfId="622" hidden="1" xr:uid="{00000000-0005-0000-0000-000015070000}"/>
    <cellStyle name="20% - Accent3 7" xfId="960" hidden="1" xr:uid="{00000000-0005-0000-0000-000016070000}"/>
    <cellStyle name="20% - Accent3 7" xfId="415" hidden="1" xr:uid="{00000000-0005-0000-0000-000014070000}"/>
    <cellStyle name="20% - Accent3 7" xfId="7741" hidden="1" xr:uid="{00000000-0005-0000-0000-00001E070000}"/>
    <cellStyle name="20% - Accent3 7" xfId="13289" hidden="1" xr:uid="{00000000-0005-0000-0000-00001F070000}"/>
    <cellStyle name="20% - Accent3 7" xfId="13631" hidden="1" xr:uid="{00000000-0005-0000-0000-000020070000}"/>
    <cellStyle name="20% - Accent3 7" xfId="11051" hidden="1" xr:uid="{00000000-0005-0000-0000-000021070000}"/>
    <cellStyle name="20% - Accent3 7" xfId="7705" hidden="1" xr:uid="{00000000-0005-0000-0000-00001C070000}"/>
    <cellStyle name="20% - Accent3 7" xfId="5302" hidden="1" xr:uid="{00000000-0005-0000-0000-00001D070000}"/>
    <cellStyle name="20% - Accent3 7" xfId="6333" hidden="1" xr:uid="{00000000-0005-0000-0000-00001B070000}"/>
    <cellStyle name="20% - Accent3 8" xfId="33883" hidden="1" xr:uid="{00000000-0005-0000-0000-0000A2070000}"/>
    <cellStyle name="20% - Accent3 8" xfId="33950" hidden="1" xr:uid="{00000000-0005-0000-0000-0000A3070000}"/>
    <cellStyle name="20% - Accent3 8" xfId="33354" hidden="1" xr:uid="{00000000-0005-0000-0000-00009E070000}"/>
    <cellStyle name="20% - Accent3 8" xfId="29357" hidden="1" xr:uid="{00000000-0005-0000-0000-000079070000}"/>
    <cellStyle name="20% - Accent3 8" xfId="29436" hidden="1" xr:uid="{00000000-0005-0000-0000-00007A070000}"/>
    <cellStyle name="20% - Accent3 8" xfId="32052" hidden="1" xr:uid="{00000000-0005-0000-0000-00009B070000}"/>
    <cellStyle name="20% - Accent3 8" xfId="33276" hidden="1" xr:uid="{00000000-0005-0000-0000-00009D070000}"/>
    <cellStyle name="20% - Accent3 8" xfId="33546" hidden="1" xr:uid="{00000000-0005-0000-0000-00009F070000}"/>
    <cellStyle name="20% - Accent3 8" xfId="32305" hidden="1" xr:uid="{00000000-0005-0000-0000-000099070000}"/>
    <cellStyle name="20% - Accent3 8" xfId="32916" hidden="1" xr:uid="{00000000-0005-0000-0000-00009A070000}"/>
    <cellStyle name="20% - Accent3 8" xfId="32822" hidden="1" xr:uid="{00000000-0005-0000-0000-000098070000}"/>
    <cellStyle name="20% - Accent3 8" xfId="33209" hidden="1" xr:uid="{00000000-0005-0000-0000-00009C070000}"/>
    <cellStyle name="20% - Accent3 8" xfId="19751" hidden="1" xr:uid="{00000000-0005-0000-0000-00006E070000}"/>
    <cellStyle name="20% - Accent3 8" xfId="22293" hidden="1" xr:uid="{00000000-0005-0000-0000-00006F070000}"/>
    <cellStyle name="20% - Accent3 8" xfId="22662" hidden="1" xr:uid="{00000000-0005-0000-0000-000070070000}"/>
    <cellStyle name="20% - Accent3 8" xfId="23004" hidden="1" xr:uid="{00000000-0005-0000-0000-000071070000}"/>
    <cellStyle name="20% - Accent3 8" xfId="25463" hidden="1" xr:uid="{00000000-0005-0000-0000-000072070000}"/>
    <cellStyle name="20% - Accent3 8" xfId="28473" hidden="1" xr:uid="{00000000-0005-0000-0000-000074070000}"/>
    <cellStyle name="20% - Accent3 8" xfId="28540" hidden="1" xr:uid="{00000000-0005-0000-0000-000075070000}"/>
    <cellStyle name="20% - Accent3 8" xfId="28618" hidden="1" xr:uid="{00000000-0005-0000-0000-000076070000}"/>
    <cellStyle name="20% - Accent3 8" xfId="28696" hidden="1" xr:uid="{00000000-0005-0000-0000-000077070000}"/>
    <cellStyle name="20% - Accent3 8" xfId="29278" hidden="1" xr:uid="{00000000-0005-0000-0000-000078070000}"/>
    <cellStyle name="20% - Accent3 8" xfId="6221" hidden="1" xr:uid="{00000000-0005-0000-0000-000063070000}"/>
    <cellStyle name="20% - Accent3 8" xfId="7941" hidden="1" xr:uid="{00000000-0005-0000-0000-000064070000}"/>
    <cellStyle name="20% - Accent3 8" xfId="32070" hidden="1" xr:uid="{00000000-0005-0000-0000-000090070000}"/>
    <cellStyle name="20% - Accent3 8" xfId="29243" hidden="1" xr:uid="{00000000-0005-0000-0000-00007B070000}"/>
    <cellStyle name="20% - Accent3 8" xfId="29540" hidden="1" xr:uid="{00000000-0005-0000-0000-00007C070000}"/>
    <cellStyle name="20% - Accent3 8" xfId="28981" hidden="1" xr:uid="{00000000-0005-0000-0000-00007D070000}"/>
    <cellStyle name="20% - Accent3 8" xfId="29952" hidden="1" xr:uid="{00000000-0005-0000-0000-00007F070000}"/>
    <cellStyle name="20% - Accent3 8" xfId="30030" hidden="1" xr:uid="{00000000-0005-0000-0000-000080070000}"/>
    <cellStyle name="20% - Accent3 8" xfId="29513" hidden="1" xr:uid="{00000000-0005-0000-0000-000081070000}"/>
    <cellStyle name="20% - Accent3 8" xfId="30124" hidden="1" xr:uid="{00000000-0005-0000-0000-000082070000}"/>
    <cellStyle name="20% - Accent3 8" xfId="29260" hidden="1" xr:uid="{00000000-0005-0000-0000-000083070000}"/>
    <cellStyle name="20% - Accent3 8" xfId="30417" hidden="1" xr:uid="{00000000-0005-0000-0000-000084070000}"/>
    <cellStyle name="20% - Accent3 8" xfId="30484" hidden="1" xr:uid="{00000000-0005-0000-0000-000085070000}"/>
    <cellStyle name="20% - Accent3 8" xfId="30562" hidden="1" xr:uid="{00000000-0005-0000-0000-000086070000}"/>
    <cellStyle name="20% - Accent3 8" xfId="30754" hidden="1" xr:uid="{00000000-0005-0000-0000-000087070000}"/>
    <cellStyle name="20% - Accent3 8" xfId="30821" hidden="1" xr:uid="{00000000-0005-0000-0000-000088070000}"/>
    <cellStyle name="20% - Accent3 8" xfId="30899" hidden="1" xr:uid="{00000000-0005-0000-0000-000089070000}"/>
    <cellStyle name="20% - Accent3 8" xfId="31091" hidden="1" xr:uid="{00000000-0005-0000-0000-00008A070000}"/>
    <cellStyle name="20% - Accent3 8" xfId="33613" hidden="1" xr:uid="{00000000-0005-0000-0000-0000A0070000}"/>
    <cellStyle name="20% - Accent3 8" xfId="33691" hidden="1" xr:uid="{00000000-0005-0000-0000-0000A1070000}"/>
    <cellStyle name="20% - Accent3 8" xfId="25828" hidden="1" xr:uid="{00000000-0005-0000-0000-000073070000}"/>
    <cellStyle name="20% - Accent3 8" xfId="31332" hidden="1" xr:uid="{00000000-0005-0000-0000-00008D070000}"/>
    <cellStyle name="20% - Accent3 8" xfId="31410" hidden="1" xr:uid="{00000000-0005-0000-0000-00008E070000}"/>
    <cellStyle name="20% - Accent3 8" xfId="31488" hidden="1" xr:uid="{00000000-0005-0000-0000-00008F070000}"/>
    <cellStyle name="20% - Accent3 8" xfId="32149" hidden="1" xr:uid="{00000000-0005-0000-0000-000091070000}"/>
    <cellStyle name="20% - Accent3 8" xfId="32228" hidden="1" xr:uid="{00000000-0005-0000-0000-000092070000}"/>
    <cellStyle name="20% - Accent3 8" xfId="32035" hidden="1" xr:uid="{00000000-0005-0000-0000-000093070000}"/>
    <cellStyle name="20% - Accent3 8" xfId="32332" hidden="1" xr:uid="{00000000-0005-0000-0000-000094070000}"/>
    <cellStyle name="20% - Accent3 8" xfId="31773" hidden="1" xr:uid="{00000000-0005-0000-0000-000095070000}"/>
    <cellStyle name="20% - Accent3 8" xfId="32676" hidden="1" xr:uid="{00000000-0005-0000-0000-000096070000}"/>
    <cellStyle name="20% - Accent3 8" xfId="32744" hidden="1" xr:uid="{00000000-0005-0000-0000-000097070000}"/>
    <cellStyle name="20% - Accent3 8" xfId="29884" hidden="1" xr:uid="{00000000-0005-0000-0000-00007E070000}"/>
    <cellStyle name="20% - Accent3 8" xfId="14287" hidden="1" xr:uid="{00000000-0005-0000-0000-00006A070000}"/>
    <cellStyle name="20% - Accent3 8" xfId="6328" hidden="1" xr:uid="{00000000-0005-0000-0000-00006B070000}"/>
    <cellStyle name="20% - Accent3 8" xfId="19038" hidden="1" xr:uid="{00000000-0005-0000-0000-00006C070000}"/>
    <cellStyle name="20% - Accent3 8" xfId="19409" hidden="1" xr:uid="{00000000-0005-0000-0000-00006D070000}"/>
    <cellStyle name="20% - Accent3 8" xfId="7231" hidden="1" xr:uid="{00000000-0005-0000-0000-000062070000}"/>
    <cellStyle name="20% - Accent3 8" xfId="661" hidden="1" xr:uid="{00000000-0005-0000-0000-00005D070000}"/>
    <cellStyle name="20% - Accent3 8" xfId="997" hidden="1" xr:uid="{00000000-0005-0000-0000-00005E070000}"/>
    <cellStyle name="20% - Accent3 8" xfId="462" hidden="1" xr:uid="{00000000-0005-0000-0000-00005C070000}"/>
    <cellStyle name="20% - Accent3 8" xfId="6549" hidden="1" xr:uid="{00000000-0005-0000-0000-000060070000}"/>
    <cellStyle name="20% - Accent3 8" xfId="31158" hidden="1" xr:uid="{00000000-0005-0000-0000-00008B070000}"/>
    <cellStyle name="20% - Accent3 8" xfId="31265" hidden="1" xr:uid="{00000000-0005-0000-0000-00008C070000}"/>
    <cellStyle name="20% - Accent3 8" xfId="13668" hidden="1" xr:uid="{00000000-0005-0000-0000-000068070000}"/>
    <cellStyle name="20% - Accent3 8" xfId="7683" hidden="1" xr:uid="{00000000-0005-0000-0000-000069070000}"/>
    <cellStyle name="20% - Accent3 8" xfId="1339" hidden="1" xr:uid="{00000000-0005-0000-0000-00005F070000}"/>
    <cellStyle name="20% - Accent3 8" xfId="6887" hidden="1" xr:uid="{00000000-0005-0000-0000-000061070000}"/>
    <cellStyle name="20% - Accent3 8" xfId="12951" hidden="1" xr:uid="{00000000-0005-0000-0000-000066070000}"/>
    <cellStyle name="20% - Accent3 8" xfId="13326" hidden="1" xr:uid="{00000000-0005-0000-0000-000067070000}"/>
    <cellStyle name="20% - Accent3 8" xfId="4117" hidden="1" xr:uid="{00000000-0005-0000-0000-000065070000}"/>
    <cellStyle name="20% - Accent3 9" xfId="29970" hidden="1" xr:uid="{00000000-0005-0000-0000-0000C7070000}"/>
    <cellStyle name="20% - Accent3 9" xfId="30048" hidden="1" xr:uid="{00000000-0005-0000-0000-0000C8070000}"/>
    <cellStyle name="20% - Accent3 9" xfId="33372" hidden="1" xr:uid="{00000000-0005-0000-0000-0000E6070000}"/>
    <cellStyle name="20% - Accent3 9" xfId="33555" hidden="1" xr:uid="{00000000-0005-0000-0000-0000E7070000}"/>
    <cellStyle name="20% - Accent3 9" xfId="33631" hidden="1" xr:uid="{00000000-0005-0000-0000-0000E8070000}"/>
    <cellStyle name="20% - Accent3 9" xfId="33709" hidden="1" xr:uid="{00000000-0005-0000-0000-0000E9070000}"/>
    <cellStyle name="20% - Accent3 9" xfId="33218" hidden="1" xr:uid="{00000000-0005-0000-0000-0000E4070000}"/>
    <cellStyle name="20% - Accent3 9" xfId="33294" hidden="1" xr:uid="{00000000-0005-0000-0000-0000E5070000}"/>
    <cellStyle name="20% - Accent3 9" xfId="32026" hidden="1" xr:uid="{00000000-0005-0000-0000-0000E3070000}"/>
    <cellStyle name="20% - Accent3 9" xfId="28714" hidden="1" xr:uid="{00000000-0005-0000-0000-0000BF070000}"/>
    <cellStyle name="20% - Accent3 9" xfId="29299" hidden="1" xr:uid="{00000000-0005-0000-0000-0000C0070000}"/>
    <cellStyle name="20% - Accent3 9" xfId="29375" hidden="1" xr:uid="{00000000-0005-0000-0000-0000C1070000}"/>
    <cellStyle name="20% - Accent3 9" xfId="29454" hidden="1" xr:uid="{00000000-0005-0000-0000-0000C2070000}"/>
    <cellStyle name="20% - Accent3 9" xfId="10695" hidden="1" xr:uid="{00000000-0005-0000-0000-0000AB070000}"/>
    <cellStyle name="20% - Accent3 9" xfId="5106" hidden="1" xr:uid="{00000000-0005-0000-0000-0000AC070000}"/>
    <cellStyle name="20% - Accent3 9" xfId="4154" hidden="1" xr:uid="{00000000-0005-0000-0000-0000AD070000}"/>
    <cellStyle name="20% - Accent3 9" xfId="13147" hidden="1" xr:uid="{00000000-0005-0000-0000-0000AE070000}"/>
    <cellStyle name="20% - Accent3 9" xfId="13471" hidden="1" xr:uid="{00000000-0005-0000-0000-0000AF070000}"/>
    <cellStyle name="20% - Accent3 9" xfId="13813" hidden="1" xr:uid="{00000000-0005-0000-0000-0000B0070000}"/>
    <cellStyle name="20% - Accent3 9" xfId="30272" hidden="1" xr:uid="{00000000-0005-0000-0000-0000C9070000}"/>
    <cellStyle name="20% - Accent3 9" xfId="29127" hidden="1" xr:uid="{00000000-0005-0000-0000-0000CA070000}"/>
    <cellStyle name="20% - Accent3 9" xfId="29234" hidden="1" xr:uid="{00000000-0005-0000-0000-0000CB070000}"/>
    <cellStyle name="20% - Accent3 9" xfId="30426" hidden="1" xr:uid="{00000000-0005-0000-0000-0000CC070000}"/>
    <cellStyle name="20% - Accent3 9" xfId="30502" hidden="1" xr:uid="{00000000-0005-0000-0000-0000CD070000}"/>
    <cellStyle name="20% - Accent3 9" xfId="30580" hidden="1" xr:uid="{00000000-0005-0000-0000-0000CE070000}"/>
    <cellStyle name="20% - Accent3 9" xfId="30763" hidden="1" xr:uid="{00000000-0005-0000-0000-0000CF070000}"/>
    <cellStyle name="20% - Accent3 9" xfId="30839" hidden="1" xr:uid="{00000000-0005-0000-0000-0000D0070000}"/>
    <cellStyle name="20% - Accent3 9" xfId="30917" hidden="1" xr:uid="{00000000-0005-0000-0000-0000D1070000}"/>
    <cellStyle name="20% - Accent3 9" xfId="31100" hidden="1" xr:uid="{00000000-0005-0000-0000-0000D2070000}"/>
    <cellStyle name="20% - Accent3 9" xfId="31176" hidden="1" xr:uid="{00000000-0005-0000-0000-0000D3070000}"/>
    <cellStyle name="20% - Accent3 9" xfId="31278" hidden="1" xr:uid="{00000000-0005-0000-0000-0000D4070000}"/>
    <cellStyle name="20% - Accent3 9" xfId="31352" hidden="1" xr:uid="{00000000-0005-0000-0000-0000D5070000}"/>
    <cellStyle name="20% - Accent3 9" xfId="31428" hidden="1" xr:uid="{00000000-0005-0000-0000-0000D6070000}"/>
    <cellStyle name="20% - Accent3 9" xfId="31506" hidden="1" xr:uid="{00000000-0005-0000-0000-0000D7070000}"/>
    <cellStyle name="20% - Accent3 9" xfId="32091" hidden="1" xr:uid="{00000000-0005-0000-0000-0000D8070000}"/>
    <cellStyle name="20% - Accent3 9" xfId="33892" hidden="1" xr:uid="{00000000-0005-0000-0000-0000EA070000}"/>
    <cellStyle name="20% - Accent3 9" xfId="33968" hidden="1" xr:uid="{00000000-0005-0000-0000-0000EB070000}"/>
    <cellStyle name="20% - Accent3 9" xfId="29712" hidden="1" xr:uid="{00000000-0005-0000-0000-0000C3070000}"/>
    <cellStyle name="20% - Accent3 9" xfId="29096" hidden="1" xr:uid="{00000000-0005-0000-0000-0000C4070000}"/>
    <cellStyle name="20% - Accent3 9" xfId="28988" hidden="1" xr:uid="{00000000-0005-0000-0000-0000C5070000}"/>
    <cellStyle name="20% - Accent3 9" xfId="29894" hidden="1" xr:uid="{00000000-0005-0000-0000-0000C6070000}"/>
    <cellStyle name="20% - Accent3 9" xfId="32762" hidden="1" xr:uid="{00000000-0005-0000-0000-0000DF070000}"/>
    <cellStyle name="20% - Accent3 9" xfId="32840" hidden="1" xr:uid="{00000000-0005-0000-0000-0000E0070000}"/>
    <cellStyle name="20% - Accent3 9" xfId="33064" hidden="1" xr:uid="{00000000-0005-0000-0000-0000E1070000}"/>
    <cellStyle name="20% - Accent3 9" xfId="31919" hidden="1" xr:uid="{00000000-0005-0000-0000-0000E2070000}"/>
    <cellStyle name="20% - Accent3 9" xfId="6184" hidden="1" xr:uid="{00000000-0005-0000-0000-0000B3070000}"/>
    <cellStyle name="20% - Accent3 9" xfId="19228" hidden="1" xr:uid="{00000000-0005-0000-0000-0000B4070000}"/>
    <cellStyle name="20% - Accent3 9" xfId="19554" hidden="1" xr:uid="{00000000-0005-0000-0000-0000B5070000}"/>
    <cellStyle name="20% - Accent3 9" xfId="19896" hidden="1" xr:uid="{00000000-0005-0000-0000-0000B6070000}"/>
    <cellStyle name="20% - Accent3 9" xfId="22481" hidden="1" xr:uid="{00000000-0005-0000-0000-0000B7070000}"/>
    <cellStyle name="20% - Accent3 9" xfId="22807" hidden="1" xr:uid="{00000000-0005-0000-0000-0000B8070000}"/>
    <cellStyle name="20% - Accent3 9" xfId="23149" hidden="1" xr:uid="{00000000-0005-0000-0000-0000B9070000}"/>
    <cellStyle name="20% - Accent3 9" xfId="25649" hidden="1" xr:uid="{00000000-0005-0000-0000-0000BA070000}"/>
    <cellStyle name="20% - Accent3 9" xfId="25973" hidden="1" xr:uid="{00000000-0005-0000-0000-0000BB070000}"/>
    <cellStyle name="20% - Accent3 9" xfId="28486" hidden="1" xr:uid="{00000000-0005-0000-0000-0000BC070000}"/>
    <cellStyle name="20% - Accent3 9" xfId="28560" hidden="1" xr:uid="{00000000-0005-0000-0000-0000BD070000}"/>
    <cellStyle name="20% - Accent3 9" xfId="28636" hidden="1" xr:uid="{00000000-0005-0000-0000-0000BE070000}"/>
    <cellStyle name="20% - Accent3 9" xfId="1142" hidden="1" xr:uid="{00000000-0005-0000-0000-0000A6070000}"/>
    <cellStyle name="20% - Accent3 9" xfId="496" hidden="1" xr:uid="{00000000-0005-0000-0000-0000A4070000}"/>
    <cellStyle name="20% - Accent3 9" xfId="32167" hidden="1" xr:uid="{00000000-0005-0000-0000-0000D9070000}"/>
    <cellStyle name="20% - Accent3 9" xfId="32246" hidden="1" xr:uid="{00000000-0005-0000-0000-0000DA070000}"/>
    <cellStyle name="20% - Accent3 9" xfId="32504" hidden="1" xr:uid="{00000000-0005-0000-0000-0000DB070000}"/>
    <cellStyle name="20% - Accent3 9" xfId="31888" hidden="1" xr:uid="{00000000-0005-0000-0000-0000DC070000}"/>
    <cellStyle name="20% - Accent3 9" xfId="31780" hidden="1" xr:uid="{00000000-0005-0000-0000-0000DD070000}"/>
    <cellStyle name="20% - Accent3 9" xfId="32686" hidden="1" xr:uid="{00000000-0005-0000-0000-0000DE070000}"/>
    <cellStyle name="20% - Accent3 9" xfId="6708" hidden="1" xr:uid="{00000000-0005-0000-0000-0000A8070000}"/>
    <cellStyle name="20% - Accent3 9" xfId="7033" hidden="1" xr:uid="{00000000-0005-0000-0000-0000A9070000}"/>
    <cellStyle name="20% - Accent3 9" xfId="7378" hidden="1" xr:uid="{00000000-0005-0000-0000-0000AA070000}"/>
    <cellStyle name="20% - Accent3 9" xfId="818" hidden="1" xr:uid="{00000000-0005-0000-0000-0000A5070000}"/>
    <cellStyle name="20% - Accent3 9" xfId="5354" hidden="1" xr:uid="{00000000-0005-0000-0000-0000B2070000}"/>
    <cellStyle name="20% - Accent3 9" xfId="1484" hidden="1" xr:uid="{00000000-0005-0000-0000-0000A7070000}"/>
    <cellStyle name="20% - Accent3 9" xfId="16905" hidden="1" xr:uid="{00000000-0005-0000-0000-0000B1070000}"/>
    <cellStyle name="20% - Accent4" xfId="5548" builtinId="42" hidden="1" customBuiltin="1"/>
    <cellStyle name="20% - Accent4" xfId="5977" builtinId="42" hidden="1" customBuiltin="1"/>
    <cellStyle name="20% - Accent4" xfId="5873" builtinId="42" hidden="1" customBuiltin="1"/>
    <cellStyle name="20% - Accent4" xfId="5221" builtinId="42" hidden="1" customBuiltin="1"/>
    <cellStyle name="20% - Accent4" xfId="7537" builtinId="42" hidden="1" customBuiltin="1"/>
    <cellStyle name="20% - Accent4" xfId="8009" builtinId="42" hidden="1" customBuiltin="1"/>
    <cellStyle name="20% - Accent4" xfId="5035" builtinId="42" hidden="1" customBuiltin="1"/>
    <cellStyle name="20% - Accent4" xfId="20127" builtinId="42" hidden="1" customBuiltin="1"/>
    <cellStyle name="20% - Accent4" xfId="10732" builtinId="42" hidden="1" customBuiltin="1"/>
    <cellStyle name="20% - Accent4" xfId="14173" builtinId="42" hidden="1" customBuiltin="1"/>
    <cellStyle name="20% - Accent4" xfId="14416" builtinId="42" hidden="1" customBuiltin="1"/>
    <cellStyle name="20% - Accent4" xfId="4343" builtinId="42" hidden="1" customBuiltin="1"/>
    <cellStyle name="20% - Accent4" xfId="4097" builtinId="42" hidden="1" customBuiltin="1"/>
    <cellStyle name="20% - Accent4" xfId="10251" builtinId="42" hidden="1" customBuiltin="1"/>
    <cellStyle name="20% - Accent4" xfId="5771" builtinId="42" hidden="1" customBuiltin="1"/>
    <cellStyle name="20% - Accent4" xfId="5091" builtinId="42" hidden="1" customBuiltin="1"/>
    <cellStyle name="20% - Accent4" xfId="6027" builtinId="42" hidden="1" customBuiltin="1"/>
    <cellStyle name="20% - Accent4" xfId="6249" builtinId="42" hidden="1" customBuiltin="1"/>
    <cellStyle name="20% - Accent4" xfId="7648" builtinId="42" hidden="1" customBuiltin="1"/>
    <cellStyle name="20% - Accent4" xfId="4457" builtinId="42" hidden="1" customBuiltin="1"/>
    <cellStyle name="20% - Accent4" xfId="235" builtinId="42" hidden="1" customBuiltin="1"/>
    <cellStyle name="20% - Accent4" xfId="272" builtinId="42" hidden="1" customBuiltin="1"/>
    <cellStyle name="20% - Accent4" xfId="81" builtinId="42" hidden="1" customBuiltin="1"/>
    <cellStyle name="20% - Accent4" xfId="33" builtinId="42" hidden="1" customBuiltin="1"/>
    <cellStyle name="20% - Accent4" xfId="23337" builtinId="42" hidden="1" customBuiltin="1"/>
    <cellStyle name="20% - Accent4" xfId="5750" builtinId="42" hidden="1" customBuiltin="1"/>
    <cellStyle name="20% - Accent4" xfId="6018" builtinId="42" hidden="1" customBuiltin="1"/>
    <cellStyle name="20% - Accent4" xfId="5610" builtinId="42" hidden="1" customBuiltin="1"/>
    <cellStyle name="20% - Accent4" xfId="4269" builtinId="42" hidden="1" customBuiltin="1"/>
    <cellStyle name="20% - Accent4" xfId="7917" builtinId="42" hidden="1" customBuiltin="1"/>
    <cellStyle name="20% - Accent4" xfId="8098" builtinId="42" hidden="1" customBuiltin="1"/>
    <cellStyle name="20% - Accent4" xfId="7598" builtinId="42" hidden="1" customBuiltin="1"/>
    <cellStyle name="20% - Accent4" xfId="5190" builtinId="42" hidden="1" customBuiltin="1"/>
    <cellStyle name="20% - Accent4" xfId="5162" builtinId="42" hidden="1" customBuiltin="1"/>
    <cellStyle name="20% - Accent4" xfId="4786" builtinId="42" hidden="1" customBuiltin="1"/>
    <cellStyle name="20% - Accent4" xfId="5553" builtinId="42" hidden="1" customBuiltin="1"/>
    <cellStyle name="20% - Accent4" xfId="116" builtinId="42" hidden="1" customBuiltin="1"/>
    <cellStyle name="20% - Accent4" xfId="378" builtinId="42" hidden="1" customBuiltin="1"/>
    <cellStyle name="20% - Accent4" xfId="3929" builtinId="42" hidden="1" customBuiltin="1"/>
    <cellStyle name="20% - Accent4" xfId="3963" builtinId="42" hidden="1" customBuiltin="1"/>
    <cellStyle name="20% - Accent4" xfId="4000" builtinId="42" hidden="1" customBuiltin="1"/>
    <cellStyle name="20% - Accent4" xfId="4037" builtinId="42" hidden="1" customBuiltin="1"/>
    <cellStyle name="20% - Accent4" xfId="4071" builtinId="42" hidden="1" customBuiltin="1"/>
    <cellStyle name="20% - Accent4" xfId="159" builtinId="42" hidden="1" customBuiltin="1"/>
    <cellStyle name="20% - Accent4" xfId="201" builtinId="42" hidden="1" customBuiltin="1"/>
    <cellStyle name="20% - Accent4" xfId="14012" builtinId="42" hidden="1" customBuiltin="1"/>
    <cellStyle name="20% - Accent4" xfId="5431" builtinId="42" hidden="1" customBuiltin="1"/>
    <cellStyle name="20% - Accent4" xfId="309" builtinId="42" hidden="1" customBuiltin="1"/>
    <cellStyle name="20% - Accent4" xfId="343" builtinId="42" hidden="1" customBuiltin="1"/>
    <cellStyle name="20% - Accent4" xfId="14433" builtinId="42" hidden="1" customBuiltin="1"/>
    <cellStyle name="20% - Accent4" xfId="10640" builtinId="42" hidden="1" customBuiltin="1"/>
    <cellStyle name="20% - Accent4" xfId="14265" builtinId="42" hidden="1" customBuiltin="1"/>
    <cellStyle name="20% - Accent4 10" xfId="29985" hidden="1" xr:uid="{00000000-0005-0000-0000-000043080000}"/>
    <cellStyle name="20% - Accent4 10" xfId="33724" hidden="1" xr:uid="{00000000-0005-0000-0000-000065080000}"/>
    <cellStyle name="20% - Accent4 10" xfId="33907" hidden="1" xr:uid="{00000000-0005-0000-0000-000066080000}"/>
    <cellStyle name="20% - Accent4 10" xfId="33646" hidden="1" xr:uid="{00000000-0005-0000-0000-000064080000}"/>
    <cellStyle name="20% - Accent4 10" xfId="33570" hidden="1" xr:uid="{00000000-0005-0000-0000-000063080000}"/>
    <cellStyle name="20% - Accent4 10" xfId="10814" hidden="1" xr:uid="{00000000-0005-0000-0000-00002D080000}"/>
    <cellStyle name="20% - Accent4 10" xfId="6017" hidden="1" xr:uid="{00000000-0005-0000-0000-00002E080000}"/>
    <cellStyle name="20% - Accent4 10" xfId="7640" hidden="1" xr:uid="{00000000-0005-0000-0000-00002F080000}"/>
    <cellStyle name="20% - Accent4 10" xfId="6750" hidden="1" xr:uid="{00000000-0005-0000-0000-000024080000}"/>
    <cellStyle name="20% - Accent4 10" xfId="7072" hidden="1" xr:uid="{00000000-0005-0000-0000-000025080000}"/>
    <cellStyle name="20% - Accent4 10" xfId="7418" hidden="1" xr:uid="{00000000-0005-0000-0000-000026080000}"/>
    <cellStyle name="20% - Accent4 10" xfId="30854" hidden="1" xr:uid="{00000000-0005-0000-0000-00004C080000}"/>
    <cellStyle name="20% - Accent4 10" xfId="30932" hidden="1" xr:uid="{00000000-0005-0000-0000-00004D080000}"/>
    <cellStyle name="20% - Accent4 10" xfId="31115" hidden="1" xr:uid="{00000000-0005-0000-0000-00004E080000}"/>
    <cellStyle name="20% - Accent4 10" xfId="31191" hidden="1" xr:uid="{00000000-0005-0000-0000-00004F080000}"/>
    <cellStyle name="20% - Accent4 10" xfId="31293" hidden="1" xr:uid="{00000000-0005-0000-0000-000050080000}"/>
    <cellStyle name="20% - Accent4 10" xfId="31367" hidden="1" xr:uid="{00000000-0005-0000-0000-000051080000}"/>
    <cellStyle name="20% - Accent4 10" xfId="31443" hidden="1" xr:uid="{00000000-0005-0000-0000-000052080000}"/>
    <cellStyle name="20% - Accent4 10" xfId="31521" hidden="1" xr:uid="{00000000-0005-0000-0000-000053080000}"/>
    <cellStyle name="20% - Accent4 10" xfId="32106" hidden="1" xr:uid="{00000000-0005-0000-0000-000054080000}"/>
    <cellStyle name="20% - Accent4 10" xfId="32182" hidden="1" xr:uid="{00000000-0005-0000-0000-000055080000}"/>
    <cellStyle name="20% - Accent4 10" xfId="32261" hidden="1" xr:uid="{00000000-0005-0000-0000-000056080000}"/>
    <cellStyle name="20% - Accent4 10" xfId="31847" hidden="1" xr:uid="{00000000-0005-0000-0000-000057080000}"/>
    <cellStyle name="20% - Accent4 10" xfId="31848" hidden="1" xr:uid="{00000000-0005-0000-0000-000058080000}"/>
    <cellStyle name="20% - Accent4 10" xfId="31939" hidden="1" xr:uid="{00000000-0005-0000-0000-000059080000}"/>
    <cellStyle name="20% - Accent4 10" xfId="32701" hidden="1" xr:uid="{00000000-0005-0000-0000-00005A080000}"/>
    <cellStyle name="20% - Accent4 10" xfId="32777" hidden="1" xr:uid="{00000000-0005-0000-0000-00005B080000}"/>
    <cellStyle name="20% - Accent4 10" xfId="32855" hidden="1" xr:uid="{00000000-0005-0000-0000-00005C080000}"/>
    <cellStyle name="20% - Accent4 10" xfId="30063" hidden="1" xr:uid="{00000000-0005-0000-0000-000044080000}"/>
    <cellStyle name="20% - Accent4 10" xfId="29737" hidden="1" xr:uid="{00000000-0005-0000-0000-000045080000}"/>
    <cellStyle name="20% - Accent4 10" xfId="29216" hidden="1" xr:uid="{00000000-0005-0000-0000-000046080000}"/>
    <cellStyle name="20% - Accent4 10" xfId="29510" hidden="1" xr:uid="{00000000-0005-0000-0000-000047080000}"/>
    <cellStyle name="20% - Accent4 10" xfId="30441" hidden="1" xr:uid="{00000000-0005-0000-0000-000048080000}"/>
    <cellStyle name="20% - Accent4 10" xfId="30517" hidden="1" xr:uid="{00000000-0005-0000-0000-000049080000}"/>
    <cellStyle name="20% - Accent4 10" xfId="30595" hidden="1" xr:uid="{00000000-0005-0000-0000-00004A080000}"/>
    <cellStyle name="20% - Accent4 10" xfId="30778" hidden="1" xr:uid="{00000000-0005-0000-0000-00004B080000}"/>
    <cellStyle name="20% - Accent4 10" xfId="33983" hidden="1" xr:uid="{00000000-0005-0000-0000-000067080000}"/>
    <cellStyle name="20% - Accent4 10" xfId="29147" hidden="1" xr:uid="{00000000-0005-0000-0000-000041080000}"/>
    <cellStyle name="20% - Accent4 10" xfId="29909" hidden="1" xr:uid="{00000000-0005-0000-0000-000042080000}"/>
    <cellStyle name="20% - Accent4 10" xfId="23188" hidden="1" xr:uid="{00000000-0005-0000-0000-000035080000}"/>
    <cellStyle name="20% - Accent4 10" xfId="25691" hidden="1" xr:uid="{00000000-0005-0000-0000-000036080000}"/>
    <cellStyle name="20% - Accent4 10" xfId="26012" hidden="1" xr:uid="{00000000-0005-0000-0000-000037080000}"/>
    <cellStyle name="20% - Accent4 10" xfId="28501" hidden="1" xr:uid="{00000000-0005-0000-0000-000038080000}"/>
    <cellStyle name="20% - Accent4 10" xfId="28575" hidden="1" xr:uid="{00000000-0005-0000-0000-000039080000}"/>
    <cellStyle name="20% - Accent4 10" xfId="28651" hidden="1" xr:uid="{00000000-0005-0000-0000-00003A080000}"/>
    <cellStyle name="20% - Accent4 10" xfId="28729" hidden="1" xr:uid="{00000000-0005-0000-0000-00003B080000}"/>
    <cellStyle name="20% - Accent4 10" xfId="29314" hidden="1" xr:uid="{00000000-0005-0000-0000-00003C080000}"/>
    <cellStyle name="20% - Accent4 10" xfId="29390" hidden="1" xr:uid="{00000000-0005-0000-0000-00003D080000}"/>
    <cellStyle name="20% - Accent4 10" xfId="29469" hidden="1" xr:uid="{00000000-0005-0000-0000-00003E080000}"/>
    <cellStyle name="20% - Accent4 10" xfId="29055" hidden="1" xr:uid="{00000000-0005-0000-0000-00003F080000}"/>
    <cellStyle name="20% - Accent4 10" xfId="29056" hidden="1" xr:uid="{00000000-0005-0000-0000-000040080000}"/>
    <cellStyle name="20% - Accent4 10" xfId="4813" hidden="1" xr:uid="{00000000-0005-0000-0000-000028080000}"/>
    <cellStyle name="20% - Accent4 10" xfId="5485" hidden="1" xr:uid="{00000000-0005-0000-0000-000029080000}"/>
    <cellStyle name="20% - Accent4 10" xfId="13189" hidden="1" xr:uid="{00000000-0005-0000-0000-00002A080000}"/>
    <cellStyle name="20% - Accent4 10" xfId="13510" hidden="1" xr:uid="{00000000-0005-0000-0000-00002B080000}"/>
    <cellStyle name="20% - Accent4 10" xfId="13852" hidden="1" xr:uid="{00000000-0005-0000-0000-00002C080000}"/>
    <cellStyle name="20% - Accent4 10" xfId="33233" hidden="1" xr:uid="{00000000-0005-0000-0000-000060080000}"/>
    <cellStyle name="20% - Accent4 10" xfId="33309" hidden="1" xr:uid="{00000000-0005-0000-0000-000061080000}"/>
    <cellStyle name="20% - Accent4 10" xfId="33387" hidden="1" xr:uid="{00000000-0005-0000-0000-000062080000}"/>
    <cellStyle name="20% - Accent4 10" xfId="19271" hidden="1" xr:uid="{00000000-0005-0000-0000-000030080000}"/>
    <cellStyle name="20% - Accent4 10" xfId="19593" hidden="1" xr:uid="{00000000-0005-0000-0000-000031080000}"/>
    <cellStyle name="20% - Accent4 10" xfId="19935" hidden="1" xr:uid="{00000000-0005-0000-0000-000032080000}"/>
    <cellStyle name="20% - Accent4 10" xfId="22524" hidden="1" xr:uid="{00000000-0005-0000-0000-000033080000}"/>
    <cellStyle name="20% - Accent4 10" xfId="22846" hidden="1" xr:uid="{00000000-0005-0000-0000-000034080000}"/>
    <cellStyle name="20% - Accent4 10" xfId="536" hidden="1" xr:uid="{00000000-0005-0000-0000-000020080000}"/>
    <cellStyle name="20% - Accent4 10" xfId="32529" hidden="1" xr:uid="{00000000-0005-0000-0000-00005D080000}"/>
    <cellStyle name="20% - Accent4 10" xfId="32008" hidden="1" xr:uid="{00000000-0005-0000-0000-00005E080000}"/>
    <cellStyle name="20% - Accent4 10" xfId="32302" hidden="1" xr:uid="{00000000-0005-0000-0000-00005F080000}"/>
    <cellStyle name="20% - Accent4 10" xfId="1523" hidden="1" xr:uid="{00000000-0005-0000-0000-000023080000}"/>
    <cellStyle name="20% - Accent4 10" xfId="860" hidden="1" xr:uid="{00000000-0005-0000-0000-000021080000}"/>
    <cellStyle name="20% - Accent4 10" xfId="1181" hidden="1" xr:uid="{00000000-0005-0000-0000-000022080000}"/>
    <cellStyle name="20% - Accent4 10" xfId="4801" hidden="1" xr:uid="{00000000-0005-0000-0000-000027080000}"/>
    <cellStyle name="20% - Accent4 11" xfId="29922" hidden="1" xr:uid="{00000000-0005-0000-0000-00008A080000}"/>
    <cellStyle name="20% - Accent4 11" xfId="33920" hidden="1" xr:uid="{00000000-0005-0000-0000-0000AE080000}"/>
    <cellStyle name="20% - Accent4 11" xfId="33737" hidden="1" xr:uid="{00000000-0005-0000-0000-0000AD080000}"/>
    <cellStyle name="20% - Accent4 11" xfId="7108" hidden="1" xr:uid="{00000000-0005-0000-0000-00006D080000}"/>
    <cellStyle name="20% - Accent4 11" xfId="7454" hidden="1" xr:uid="{00000000-0005-0000-0000-00006E080000}"/>
    <cellStyle name="20% - Accent4 11" xfId="10664" hidden="1" xr:uid="{00000000-0005-0000-0000-00006F080000}"/>
    <cellStyle name="20% - Accent4 11" xfId="1217" hidden="1" xr:uid="{00000000-0005-0000-0000-00006A080000}"/>
    <cellStyle name="20% - Accent4 11" xfId="31204" hidden="1" xr:uid="{00000000-0005-0000-0000-000097080000}"/>
    <cellStyle name="20% - Accent4 11" xfId="31306" hidden="1" xr:uid="{00000000-0005-0000-0000-000098080000}"/>
    <cellStyle name="20% - Accent4 11" xfId="31380" hidden="1" xr:uid="{00000000-0005-0000-0000-000099080000}"/>
    <cellStyle name="20% - Accent4 11" xfId="31456" hidden="1" xr:uid="{00000000-0005-0000-0000-00009A080000}"/>
    <cellStyle name="20% - Accent4 11" xfId="31534" hidden="1" xr:uid="{00000000-0005-0000-0000-00009B080000}"/>
    <cellStyle name="20% - Accent4 11" xfId="32119" hidden="1" xr:uid="{00000000-0005-0000-0000-00009C080000}"/>
    <cellStyle name="20% - Accent4 11" xfId="32274" hidden="1" xr:uid="{00000000-0005-0000-0000-00009E080000}"/>
    <cellStyle name="20% - Accent4 11" xfId="32500" hidden="1" xr:uid="{00000000-0005-0000-0000-00009F080000}"/>
    <cellStyle name="20% - Accent4 11" xfId="32004" hidden="1" xr:uid="{00000000-0005-0000-0000-0000A0080000}"/>
    <cellStyle name="20% - Accent4 11" xfId="31892" hidden="1" xr:uid="{00000000-0005-0000-0000-0000A1080000}"/>
    <cellStyle name="20% - Accent4 11" xfId="32714" hidden="1" xr:uid="{00000000-0005-0000-0000-0000A2080000}"/>
    <cellStyle name="20% - Accent4 11" xfId="32790" hidden="1" xr:uid="{00000000-0005-0000-0000-0000A3080000}"/>
    <cellStyle name="20% - Accent4 11" xfId="32868" hidden="1" xr:uid="{00000000-0005-0000-0000-0000A4080000}"/>
    <cellStyle name="20% - Accent4 11" xfId="33063" hidden="1" xr:uid="{00000000-0005-0000-0000-0000A5080000}"/>
    <cellStyle name="20% - Accent4 11" xfId="32559" hidden="1" xr:uid="{00000000-0005-0000-0000-0000A6080000}"/>
    <cellStyle name="20% - Accent4 11" xfId="31965" hidden="1" xr:uid="{00000000-0005-0000-0000-0000A7080000}"/>
    <cellStyle name="20% - Accent4 11" xfId="33246" hidden="1" xr:uid="{00000000-0005-0000-0000-0000A8080000}"/>
    <cellStyle name="20% - Accent4 11" xfId="32195" hidden="1" xr:uid="{00000000-0005-0000-0000-00009D080000}"/>
    <cellStyle name="20% - Accent4 11" xfId="29173" hidden="1" xr:uid="{00000000-0005-0000-0000-00008F080000}"/>
    <cellStyle name="20% - Accent4 11" xfId="30454" hidden="1" xr:uid="{00000000-0005-0000-0000-000090080000}"/>
    <cellStyle name="20% - Accent4 11" xfId="30530" hidden="1" xr:uid="{00000000-0005-0000-0000-000091080000}"/>
    <cellStyle name="20% - Accent4 11" xfId="30608" hidden="1" xr:uid="{00000000-0005-0000-0000-000092080000}"/>
    <cellStyle name="20% - Accent4 11" xfId="30791" hidden="1" xr:uid="{00000000-0005-0000-0000-000093080000}"/>
    <cellStyle name="20% - Accent4 11" xfId="30867" hidden="1" xr:uid="{00000000-0005-0000-0000-000094080000}"/>
    <cellStyle name="20% - Accent4 11" xfId="30945" hidden="1" xr:uid="{00000000-0005-0000-0000-000095080000}"/>
    <cellStyle name="20% - Accent4 11" xfId="31128" hidden="1" xr:uid="{00000000-0005-0000-0000-000096080000}"/>
    <cellStyle name="20% - Accent4 11" xfId="29998" hidden="1" xr:uid="{00000000-0005-0000-0000-00008B080000}"/>
    <cellStyle name="20% - Accent4 11" xfId="30076" hidden="1" xr:uid="{00000000-0005-0000-0000-00008C080000}"/>
    <cellStyle name="20% - Accent4 11" xfId="30271" hidden="1" xr:uid="{00000000-0005-0000-0000-00008D080000}"/>
    <cellStyle name="20% - Accent4 11" xfId="29767" hidden="1" xr:uid="{00000000-0005-0000-0000-00008E080000}"/>
    <cellStyle name="20% - Accent4 11" xfId="33996" hidden="1" xr:uid="{00000000-0005-0000-0000-0000AF080000}"/>
    <cellStyle name="20% - Accent4 11" xfId="28664" hidden="1" xr:uid="{00000000-0005-0000-0000-000082080000}"/>
    <cellStyle name="20% - Accent4 11" xfId="28742" hidden="1" xr:uid="{00000000-0005-0000-0000-000083080000}"/>
    <cellStyle name="20% - Accent4 11" xfId="29327" hidden="1" xr:uid="{00000000-0005-0000-0000-000084080000}"/>
    <cellStyle name="20% - Accent4 11" xfId="29403" hidden="1" xr:uid="{00000000-0005-0000-0000-000085080000}"/>
    <cellStyle name="20% - Accent4 11" xfId="29482" hidden="1" xr:uid="{00000000-0005-0000-0000-000086080000}"/>
    <cellStyle name="20% - Accent4 11" xfId="29708" hidden="1" xr:uid="{00000000-0005-0000-0000-000087080000}"/>
    <cellStyle name="20% - Accent4 11" xfId="29100" hidden="1" xr:uid="{00000000-0005-0000-0000-000089080000}"/>
    <cellStyle name="20% - Accent4 11" xfId="25727" hidden="1" xr:uid="{00000000-0005-0000-0000-00007E080000}"/>
    <cellStyle name="20% - Accent4 11" xfId="5997" hidden="1" xr:uid="{00000000-0005-0000-0000-000070080000}"/>
    <cellStyle name="20% - Accent4 11" xfId="5139" hidden="1" xr:uid="{00000000-0005-0000-0000-000071080000}"/>
    <cellStyle name="20% - Accent4 11" xfId="13225" hidden="1" xr:uid="{00000000-0005-0000-0000-000072080000}"/>
    <cellStyle name="20% - Accent4 11" xfId="13546" hidden="1" xr:uid="{00000000-0005-0000-0000-000073080000}"/>
    <cellStyle name="20% - Accent4 11" xfId="13888" hidden="1" xr:uid="{00000000-0005-0000-0000-000074080000}"/>
    <cellStyle name="20% - Accent4 11" xfId="16880" hidden="1" xr:uid="{00000000-0005-0000-0000-000075080000}"/>
    <cellStyle name="20% - Accent4 11" xfId="11749" hidden="1" xr:uid="{00000000-0005-0000-0000-000076080000}"/>
    <cellStyle name="20% - Accent4 11" xfId="5659" hidden="1" xr:uid="{00000000-0005-0000-0000-000077080000}"/>
    <cellStyle name="20% - Accent4 11" xfId="6786" hidden="1" xr:uid="{00000000-0005-0000-0000-00006C080000}"/>
    <cellStyle name="20% - Accent4 11" xfId="29212" hidden="1" xr:uid="{00000000-0005-0000-0000-000088080000}"/>
    <cellStyle name="20% - Accent4 11" xfId="19629" hidden="1" xr:uid="{00000000-0005-0000-0000-000079080000}"/>
    <cellStyle name="20% - Accent4 11" xfId="19971" hidden="1" xr:uid="{00000000-0005-0000-0000-00007A080000}"/>
    <cellStyle name="20% - Accent4 11" xfId="22561" hidden="1" xr:uid="{00000000-0005-0000-0000-00007B080000}"/>
    <cellStyle name="20% - Accent4 11" xfId="22882" hidden="1" xr:uid="{00000000-0005-0000-0000-00007C080000}"/>
    <cellStyle name="20% - Accent4 11" xfId="23224" hidden="1" xr:uid="{00000000-0005-0000-0000-00007D080000}"/>
    <cellStyle name="20% - Accent4 11" xfId="26048" hidden="1" xr:uid="{00000000-0005-0000-0000-00007F080000}"/>
    <cellStyle name="20% - Accent4 11" xfId="28514" hidden="1" xr:uid="{00000000-0005-0000-0000-000080080000}"/>
    <cellStyle name="20% - Accent4 11" xfId="28588" hidden="1" xr:uid="{00000000-0005-0000-0000-000081080000}"/>
    <cellStyle name="20% - Accent4 11" xfId="33400" hidden="1" xr:uid="{00000000-0005-0000-0000-0000AA080000}"/>
    <cellStyle name="20% - Accent4 11" xfId="33583" hidden="1" xr:uid="{00000000-0005-0000-0000-0000AB080000}"/>
    <cellStyle name="20% - Accent4 11" xfId="33659" hidden="1" xr:uid="{00000000-0005-0000-0000-0000AC080000}"/>
    <cellStyle name="20% - Accent4 11" xfId="19308" hidden="1" xr:uid="{00000000-0005-0000-0000-000078080000}"/>
    <cellStyle name="20% - Accent4 11" xfId="572" hidden="1" xr:uid="{00000000-0005-0000-0000-000068080000}"/>
    <cellStyle name="20% - Accent4 11" xfId="33322" hidden="1" xr:uid="{00000000-0005-0000-0000-0000A9080000}"/>
    <cellStyle name="20% - Accent4 11" xfId="896" hidden="1" xr:uid="{00000000-0005-0000-0000-000069080000}"/>
    <cellStyle name="20% - Accent4 11" xfId="1559" hidden="1" xr:uid="{00000000-0005-0000-0000-00006B080000}"/>
    <cellStyle name="20% - Accent4 12" xfId="34009" hidden="1" xr:uid="{00000000-0005-0000-0000-0000F7080000}"/>
    <cellStyle name="20% - Accent4 12" xfId="1593" hidden="1" xr:uid="{00000000-0005-0000-0000-0000B3080000}"/>
    <cellStyle name="20% - Accent4 12" xfId="931" hidden="1" xr:uid="{00000000-0005-0000-0000-0000B1080000}"/>
    <cellStyle name="20% - Accent4 12" xfId="31547" hidden="1" xr:uid="{00000000-0005-0000-0000-0000E3080000}"/>
    <cellStyle name="20% - Accent4 12" xfId="32133" hidden="1" xr:uid="{00000000-0005-0000-0000-0000E4080000}"/>
    <cellStyle name="20% - Accent4 12" xfId="32208" hidden="1" xr:uid="{00000000-0005-0000-0000-0000E5080000}"/>
    <cellStyle name="20% - Accent4 12" xfId="32287" hidden="1" xr:uid="{00000000-0005-0000-0000-0000E6080000}"/>
    <cellStyle name="20% - Accent4 12" xfId="31849" hidden="1" xr:uid="{00000000-0005-0000-0000-0000E7080000}"/>
    <cellStyle name="20% - Accent4 12" xfId="32023" hidden="1" xr:uid="{00000000-0005-0000-0000-0000E8080000}"/>
    <cellStyle name="20% - Accent4 12" xfId="31979" hidden="1" xr:uid="{00000000-0005-0000-0000-0000E9080000}"/>
    <cellStyle name="20% - Accent4 12" xfId="32728" hidden="1" xr:uid="{00000000-0005-0000-0000-0000EA080000}"/>
    <cellStyle name="20% - Accent4 12" xfId="32803" hidden="1" xr:uid="{00000000-0005-0000-0000-0000EB080000}"/>
    <cellStyle name="20% - Accent4 12" xfId="32881" hidden="1" xr:uid="{00000000-0005-0000-0000-0000EC080000}"/>
    <cellStyle name="20% - Accent4 12" xfId="32364" hidden="1" xr:uid="{00000000-0005-0000-0000-0000ED080000}"/>
    <cellStyle name="20% - Accent4 12" xfId="31854" hidden="1" xr:uid="{00000000-0005-0000-0000-0000EE080000}"/>
    <cellStyle name="20% - Accent4 12" xfId="32349" hidden="1" xr:uid="{00000000-0005-0000-0000-0000EF080000}"/>
    <cellStyle name="20% - Accent4 12" xfId="33260" hidden="1" xr:uid="{00000000-0005-0000-0000-0000F0080000}"/>
    <cellStyle name="20% - Accent4 12" xfId="33335" hidden="1" xr:uid="{00000000-0005-0000-0000-0000F1080000}"/>
    <cellStyle name="20% - Accent4 12" xfId="33413" hidden="1" xr:uid="{00000000-0005-0000-0000-0000F2080000}"/>
    <cellStyle name="20% - Accent4 12" xfId="33597" hidden="1" xr:uid="{00000000-0005-0000-0000-0000F3080000}"/>
    <cellStyle name="20% - Accent4 12" xfId="33672" hidden="1" xr:uid="{00000000-0005-0000-0000-0000F4080000}"/>
    <cellStyle name="20% - Accent4 12" xfId="30621" hidden="1" xr:uid="{00000000-0005-0000-0000-0000DA080000}"/>
    <cellStyle name="20% - Accent4 12" xfId="30805" hidden="1" xr:uid="{00000000-0005-0000-0000-0000DB080000}"/>
    <cellStyle name="20% - Accent4 12" xfId="30880" hidden="1" xr:uid="{00000000-0005-0000-0000-0000DC080000}"/>
    <cellStyle name="20% - Accent4 12" xfId="30958" hidden="1" xr:uid="{00000000-0005-0000-0000-0000DD080000}"/>
    <cellStyle name="20% - Accent4 12" xfId="31142" hidden="1" xr:uid="{00000000-0005-0000-0000-0000DE080000}"/>
    <cellStyle name="20% - Accent4 12" xfId="31217" hidden="1" xr:uid="{00000000-0005-0000-0000-0000DF080000}"/>
    <cellStyle name="20% - Accent4 12" xfId="31319" hidden="1" xr:uid="{00000000-0005-0000-0000-0000E0080000}"/>
    <cellStyle name="20% - Accent4 12" xfId="31394" hidden="1" xr:uid="{00000000-0005-0000-0000-0000E1080000}"/>
    <cellStyle name="20% - Accent4 12" xfId="31469" hidden="1" xr:uid="{00000000-0005-0000-0000-0000E2080000}"/>
    <cellStyle name="20% - Accent4 12" xfId="29062" hidden="1" xr:uid="{00000000-0005-0000-0000-0000D6080000}"/>
    <cellStyle name="20% - Accent4 12" xfId="29557" hidden="1" xr:uid="{00000000-0005-0000-0000-0000D7080000}"/>
    <cellStyle name="20% - Accent4 12" xfId="30468" hidden="1" xr:uid="{00000000-0005-0000-0000-0000D8080000}"/>
    <cellStyle name="20% - Accent4 12" xfId="30543" hidden="1" xr:uid="{00000000-0005-0000-0000-0000D9080000}"/>
    <cellStyle name="20% - Accent4 12" xfId="30089" hidden="1" xr:uid="{00000000-0005-0000-0000-0000D4080000}"/>
    <cellStyle name="20% - Accent4 12" xfId="29572" hidden="1" xr:uid="{00000000-0005-0000-0000-0000D5080000}"/>
    <cellStyle name="20% - Accent4 12" xfId="30011" hidden="1" xr:uid="{00000000-0005-0000-0000-0000D3080000}"/>
    <cellStyle name="20% - Accent4 12" xfId="29057" hidden="1" xr:uid="{00000000-0005-0000-0000-0000CF080000}"/>
    <cellStyle name="20% - Accent4 12" xfId="29231" hidden="1" xr:uid="{00000000-0005-0000-0000-0000D0080000}"/>
    <cellStyle name="20% - Accent4 12" xfId="29187" hidden="1" xr:uid="{00000000-0005-0000-0000-0000D1080000}"/>
    <cellStyle name="20% - Accent4 12" xfId="29936" hidden="1" xr:uid="{00000000-0005-0000-0000-0000D2080000}"/>
    <cellStyle name="20% - Accent4 12" xfId="6149" hidden="1" xr:uid="{00000000-0005-0000-0000-0000B8080000}"/>
    <cellStyle name="20% - Accent4 12" xfId="5775" hidden="1" xr:uid="{00000000-0005-0000-0000-0000B9080000}"/>
    <cellStyle name="20% - Accent4 12" xfId="13260" hidden="1" xr:uid="{00000000-0005-0000-0000-0000BA080000}"/>
    <cellStyle name="20% - Accent4 12" xfId="13580" hidden="1" xr:uid="{00000000-0005-0000-0000-0000BB080000}"/>
    <cellStyle name="20% - Accent4 12" xfId="13922" hidden="1" xr:uid="{00000000-0005-0000-0000-0000BC080000}"/>
    <cellStyle name="20% - Accent4 12" xfId="8393" hidden="1" xr:uid="{00000000-0005-0000-0000-0000BD080000}"/>
    <cellStyle name="20% - Accent4 12" xfId="4851" hidden="1" xr:uid="{00000000-0005-0000-0000-0000BE080000}"/>
    <cellStyle name="20% - Accent4 12" xfId="8217" hidden="1" xr:uid="{00000000-0005-0000-0000-0000BF080000}"/>
    <cellStyle name="20% - Accent4 12" xfId="19343" hidden="1" xr:uid="{00000000-0005-0000-0000-0000C0080000}"/>
    <cellStyle name="20% - Accent4 12" xfId="6821" hidden="1" xr:uid="{00000000-0005-0000-0000-0000B4080000}"/>
    <cellStyle name="20% - Accent4 12" xfId="7142" hidden="1" xr:uid="{00000000-0005-0000-0000-0000B5080000}"/>
    <cellStyle name="20% - Accent4 12" xfId="7488" hidden="1" xr:uid="{00000000-0005-0000-0000-0000B6080000}"/>
    <cellStyle name="20% - Accent4 12" xfId="4822" hidden="1" xr:uid="{00000000-0005-0000-0000-0000B7080000}"/>
    <cellStyle name="20% - Accent4 12" xfId="1251" hidden="1" xr:uid="{00000000-0005-0000-0000-0000B2080000}"/>
    <cellStyle name="20% - Accent4 12" xfId="25762" hidden="1" xr:uid="{00000000-0005-0000-0000-0000C6080000}"/>
    <cellStyle name="20% - Accent4 12" xfId="26082" hidden="1" xr:uid="{00000000-0005-0000-0000-0000C7080000}"/>
    <cellStyle name="20% - Accent4 12" xfId="28527" hidden="1" xr:uid="{00000000-0005-0000-0000-0000C8080000}"/>
    <cellStyle name="20% - Accent4 12" xfId="28602" hidden="1" xr:uid="{00000000-0005-0000-0000-0000C9080000}"/>
    <cellStyle name="20% - Accent4 12" xfId="28677" hidden="1" xr:uid="{00000000-0005-0000-0000-0000CA080000}"/>
    <cellStyle name="20% - Accent4 12" xfId="28755" hidden="1" xr:uid="{00000000-0005-0000-0000-0000CB080000}"/>
    <cellStyle name="20% - Accent4 12" xfId="29341" hidden="1" xr:uid="{00000000-0005-0000-0000-0000CC080000}"/>
    <cellStyle name="20% - Accent4 12" xfId="29416" hidden="1" xr:uid="{00000000-0005-0000-0000-0000CD080000}"/>
    <cellStyle name="20% - Accent4 12" xfId="29495" hidden="1" xr:uid="{00000000-0005-0000-0000-0000CE080000}"/>
    <cellStyle name="20% - Accent4 12" xfId="20005" hidden="1" xr:uid="{00000000-0005-0000-0000-0000C2080000}"/>
    <cellStyle name="20% - Accent4 12" xfId="22596" hidden="1" xr:uid="{00000000-0005-0000-0000-0000C3080000}"/>
    <cellStyle name="20% - Accent4 12" xfId="22916" hidden="1" xr:uid="{00000000-0005-0000-0000-0000C4080000}"/>
    <cellStyle name="20% - Accent4 12" xfId="23258" hidden="1" xr:uid="{00000000-0005-0000-0000-0000C5080000}"/>
    <cellStyle name="20% - Accent4 12" xfId="33934" hidden="1" xr:uid="{00000000-0005-0000-0000-0000F6080000}"/>
    <cellStyle name="20% - Accent4 12" xfId="19663" hidden="1" xr:uid="{00000000-0005-0000-0000-0000C1080000}"/>
    <cellStyle name="20% - Accent4 12" xfId="33750" hidden="1" xr:uid="{00000000-0005-0000-0000-0000F5080000}"/>
    <cellStyle name="20% - Accent4 12" xfId="606" hidden="1" xr:uid="{00000000-0005-0000-0000-0000B0080000}"/>
    <cellStyle name="20% - Accent4 13" xfId="29606" hidden="1" xr:uid="{00000000-0005-0000-0000-000002090000}"/>
    <cellStyle name="20% - Accent4 13" xfId="29779" hidden="1" xr:uid="{00000000-0005-0000-0000-000003090000}"/>
    <cellStyle name="20% - Accent4 13" xfId="32964" hidden="1" xr:uid="{00000000-0005-0000-0000-00000C090000}"/>
    <cellStyle name="20% - Accent4 13" xfId="33112" hidden="1" xr:uid="{00000000-0005-0000-0000-00000D090000}"/>
    <cellStyle name="20% - Accent4 13" xfId="32571" hidden="1" xr:uid="{00000000-0005-0000-0000-00000B090000}"/>
    <cellStyle name="20% - Accent4 13" xfId="32398" hidden="1" xr:uid="{00000000-0005-0000-0000-00000A090000}"/>
    <cellStyle name="20% - Accent4 13" xfId="30995" hidden="1" xr:uid="{00000000-0005-0000-0000-000007090000}"/>
    <cellStyle name="20% - Accent4 13" xfId="31560" hidden="1" xr:uid="{00000000-0005-0000-0000-000008090000}"/>
    <cellStyle name="20% - Accent4 13" xfId="31675" hidden="1" xr:uid="{00000000-0005-0000-0000-000009090000}"/>
    <cellStyle name="20% - Accent4 13" xfId="15771" hidden="1" xr:uid="{00000000-0005-0000-0000-0000FC080000}"/>
    <cellStyle name="20% - Accent4 13" xfId="18139" hidden="1" xr:uid="{00000000-0005-0000-0000-0000FD080000}"/>
    <cellStyle name="20% - Accent4 13" xfId="21408" hidden="1" xr:uid="{00000000-0005-0000-0000-0000FE080000}"/>
    <cellStyle name="20% - Accent4 13" xfId="33450" hidden="1" xr:uid="{00000000-0005-0000-0000-00000E090000}"/>
    <cellStyle name="20% - Accent4 13" xfId="33787" hidden="1" xr:uid="{00000000-0005-0000-0000-00000F090000}"/>
    <cellStyle name="20% - Accent4 13" xfId="28883" hidden="1" xr:uid="{00000000-0005-0000-0000-000001090000}"/>
    <cellStyle name="20% - Accent4 13" xfId="2894" hidden="1" xr:uid="{00000000-0005-0000-0000-0000F9080000}"/>
    <cellStyle name="20% - Accent4 13" xfId="1628" hidden="1" xr:uid="{00000000-0005-0000-0000-0000F8080000}"/>
    <cellStyle name="20% - Accent4 13" xfId="30172" hidden="1" xr:uid="{00000000-0005-0000-0000-000004090000}"/>
    <cellStyle name="20% - Accent4 13" xfId="30320" hidden="1" xr:uid="{00000000-0005-0000-0000-000005090000}"/>
    <cellStyle name="20% - Accent4 13" xfId="30658" hidden="1" xr:uid="{00000000-0005-0000-0000-000006090000}"/>
    <cellStyle name="20% - Accent4 13" xfId="9520" hidden="1" xr:uid="{00000000-0005-0000-0000-0000FA080000}"/>
    <cellStyle name="20% - Accent4 13" xfId="12033" hidden="1" xr:uid="{00000000-0005-0000-0000-0000FB080000}"/>
    <cellStyle name="20% - Accent4 13" xfId="28768" hidden="1" xr:uid="{00000000-0005-0000-0000-000000090000}"/>
    <cellStyle name="20% - Accent4 13" xfId="24592" hidden="1" xr:uid="{00000000-0005-0000-0000-0000FF080000}"/>
    <cellStyle name="20% - Accent4 3 2 3 2" xfId="29682" hidden="1" xr:uid="{00000000-0005-0000-0000-00001A090000}"/>
    <cellStyle name="20% - Accent4 3 2 3 2" xfId="29855" hidden="1" xr:uid="{00000000-0005-0000-0000-00001B090000}"/>
    <cellStyle name="20% - Accent4 3 2 3 2" xfId="33040" hidden="1" xr:uid="{00000000-0005-0000-0000-000024090000}"/>
    <cellStyle name="20% - Accent4 3 2 3 2" xfId="33188" hidden="1" xr:uid="{00000000-0005-0000-0000-000025090000}"/>
    <cellStyle name="20% - Accent4 3 2 3 2" xfId="32647" hidden="1" xr:uid="{00000000-0005-0000-0000-000023090000}"/>
    <cellStyle name="20% - Accent4 3 2 3 2" xfId="32474" hidden="1" xr:uid="{00000000-0005-0000-0000-000022090000}"/>
    <cellStyle name="20% - Accent4 3 2 3 2" xfId="31071" hidden="1" xr:uid="{00000000-0005-0000-0000-00001F090000}"/>
    <cellStyle name="20% - Accent4 3 2 3 2" xfId="31636" hidden="1" xr:uid="{00000000-0005-0000-0000-000020090000}"/>
    <cellStyle name="20% - Accent4 3 2 3 2" xfId="31751" hidden="1" xr:uid="{00000000-0005-0000-0000-000021090000}"/>
    <cellStyle name="20% - Accent4 3 2 3 2" xfId="15852" hidden="1" xr:uid="{00000000-0005-0000-0000-000014090000}"/>
    <cellStyle name="20% - Accent4 3 2 3 2" xfId="18220" hidden="1" xr:uid="{00000000-0005-0000-0000-000015090000}"/>
    <cellStyle name="20% - Accent4 3 2 3 2" xfId="21489" hidden="1" xr:uid="{00000000-0005-0000-0000-000016090000}"/>
    <cellStyle name="20% - Accent4 3 2 3 2" xfId="33526" hidden="1" xr:uid="{00000000-0005-0000-0000-000026090000}"/>
    <cellStyle name="20% - Accent4 3 2 3 2" xfId="33863" hidden="1" xr:uid="{00000000-0005-0000-0000-000027090000}"/>
    <cellStyle name="20% - Accent4 3 2 3 2" xfId="28959" hidden="1" xr:uid="{00000000-0005-0000-0000-000019090000}"/>
    <cellStyle name="20% - Accent4 3 2 3 2" xfId="2975" hidden="1" xr:uid="{00000000-0005-0000-0000-000011090000}"/>
    <cellStyle name="20% - Accent4 3 2 3 2" xfId="1709" hidden="1" xr:uid="{00000000-0005-0000-0000-000010090000}"/>
    <cellStyle name="20% - Accent4 3 2 3 2" xfId="30248" hidden="1" xr:uid="{00000000-0005-0000-0000-00001C090000}"/>
    <cellStyle name="20% - Accent4 3 2 3 2" xfId="30396" hidden="1" xr:uid="{00000000-0005-0000-0000-00001D090000}"/>
    <cellStyle name="20% - Accent4 3 2 3 2" xfId="30734" hidden="1" xr:uid="{00000000-0005-0000-0000-00001E090000}"/>
    <cellStyle name="20% - Accent4 3 2 3 2" xfId="9601" hidden="1" xr:uid="{00000000-0005-0000-0000-000012090000}"/>
    <cellStyle name="20% - Accent4 3 2 3 2" xfId="12114" hidden="1" xr:uid="{00000000-0005-0000-0000-000013090000}"/>
    <cellStyle name="20% - Accent4 3 2 3 2" xfId="28844" hidden="1" xr:uid="{00000000-0005-0000-0000-000018090000}"/>
    <cellStyle name="20% - Accent4 3 2 3 2" xfId="24673" hidden="1" xr:uid="{00000000-0005-0000-0000-000017090000}"/>
    <cellStyle name="20% - Accent4 3 2 4 2" xfId="29639" hidden="1" xr:uid="{00000000-0005-0000-0000-000032090000}"/>
    <cellStyle name="20% - Accent4 3 2 4 2" xfId="29812" hidden="1" xr:uid="{00000000-0005-0000-0000-000033090000}"/>
    <cellStyle name="20% - Accent4 3 2 4 2" xfId="32997" hidden="1" xr:uid="{00000000-0005-0000-0000-00003C090000}"/>
    <cellStyle name="20% - Accent4 3 2 4 2" xfId="33145" hidden="1" xr:uid="{00000000-0005-0000-0000-00003D090000}"/>
    <cellStyle name="20% - Accent4 3 2 4 2" xfId="32604" hidden="1" xr:uid="{00000000-0005-0000-0000-00003B090000}"/>
    <cellStyle name="20% - Accent4 3 2 4 2" xfId="32431" hidden="1" xr:uid="{00000000-0005-0000-0000-00003A090000}"/>
    <cellStyle name="20% - Accent4 3 2 4 2" xfId="31028" hidden="1" xr:uid="{00000000-0005-0000-0000-000037090000}"/>
    <cellStyle name="20% - Accent4 3 2 4 2" xfId="31593" hidden="1" xr:uid="{00000000-0005-0000-0000-000038090000}"/>
    <cellStyle name="20% - Accent4 3 2 4 2" xfId="31708" hidden="1" xr:uid="{00000000-0005-0000-0000-000039090000}"/>
    <cellStyle name="20% - Accent4 3 2 4 2" xfId="15809" hidden="1" xr:uid="{00000000-0005-0000-0000-00002C090000}"/>
    <cellStyle name="20% - Accent4 3 2 4 2" xfId="18177" hidden="1" xr:uid="{00000000-0005-0000-0000-00002D090000}"/>
    <cellStyle name="20% - Accent4 3 2 4 2" xfId="21446" hidden="1" xr:uid="{00000000-0005-0000-0000-00002E090000}"/>
    <cellStyle name="20% - Accent4 3 2 4 2" xfId="33483" hidden="1" xr:uid="{00000000-0005-0000-0000-00003E090000}"/>
    <cellStyle name="20% - Accent4 3 2 4 2" xfId="33820" hidden="1" xr:uid="{00000000-0005-0000-0000-00003F090000}"/>
    <cellStyle name="20% - Accent4 3 2 4 2" xfId="28916" hidden="1" xr:uid="{00000000-0005-0000-0000-000031090000}"/>
    <cellStyle name="20% - Accent4 3 2 4 2" xfId="2932" hidden="1" xr:uid="{00000000-0005-0000-0000-000029090000}"/>
    <cellStyle name="20% - Accent4 3 2 4 2" xfId="1666" hidden="1" xr:uid="{00000000-0005-0000-0000-000028090000}"/>
    <cellStyle name="20% - Accent4 3 2 4 2" xfId="30205" hidden="1" xr:uid="{00000000-0005-0000-0000-000034090000}"/>
    <cellStyle name="20% - Accent4 3 2 4 2" xfId="30353" hidden="1" xr:uid="{00000000-0005-0000-0000-000035090000}"/>
    <cellStyle name="20% - Accent4 3 2 4 2" xfId="30691" hidden="1" xr:uid="{00000000-0005-0000-0000-000036090000}"/>
    <cellStyle name="20% - Accent4 3 2 4 2" xfId="9558" hidden="1" xr:uid="{00000000-0005-0000-0000-00002A090000}"/>
    <cellStyle name="20% - Accent4 3 2 4 2" xfId="12071" hidden="1" xr:uid="{00000000-0005-0000-0000-00002B090000}"/>
    <cellStyle name="20% - Accent4 3 2 4 2" xfId="28801" hidden="1" xr:uid="{00000000-0005-0000-0000-000030090000}"/>
    <cellStyle name="20% - Accent4 3 2 4 2" xfId="24630" hidden="1" xr:uid="{00000000-0005-0000-0000-00002F090000}"/>
    <cellStyle name="20% - Accent4 3 3 3 2" xfId="29638" hidden="1" xr:uid="{00000000-0005-0000-0000-00004A090000}"/>
    <cellStyle name="20% - Accent4 3 3 3 2" xfId="29811" hidden="1" xr:uid="{00000000-0005-0000-0000-00004B090000}"/>
    <cellStyle name="20% - Accent4 3 3 3 2" xfId="32996" hidden="1" xr:uid="{00000000-0005-0000-0000-000054090000}"/>
    <cellStyle name="20% - Accent4 3 3 3 2" xfId="33144" hidden="1" xr:uid="{00000000-0005-0000-0000-000055090000}"/>
    <cellStyle name="20% - Accent4 3 3 3 2" xfId="32603" hidden="1" xr:uid="{00000000-0005-0000-0000-000053090000}"/>
    <cellStyle name="20% - Accent4 3 3 3 2" xfId="32430" hidden="1" xr:uid="{00000000-0005-0000-0000-000052090000}"/>
    <cellStyle name="20% - Accent4 3 3 3 2" xfId="31027" hidden="1" xr:uid="{00000000-0005-0000-0000-00004F090000}"/>
    <cellStyle name="20% - Accent4 3 3 3 2" xfId="31592" hidden="1" xr:uid="{00000000-0005-0000-0000-000050090000}"/>
    <cellStyle name="20% - Accent4 3 3 3 2" xfId="31707" hidden="1" xr:uid="{00000000-0005-0000-0000-000051090000}"/>
    <cellStyle name="20% - Accent4 3 3 3 2" xfId="15808" hidden="1" xr:uid="{00000000-0005-0000-0000-000044090000}"/>
    <cellStyle name="20% - Accent4 3 3 3 2" xfId="18176" hidden="1" xr:uid="{00000000-0005-0000-0000-000045090000}"/>
    <cellStyle name="20% - Accent4 3 3 3 2" xfId="21445" hidden="1" xr:uid="{00000000-0005-0000-0000-000046090000}"/>
    <cellStyle name="20% - Accent4 3 3 3 2" xfId="33482" hidden="1" xr:uid="{00000000-0005-0000-0000-000056090000}"/>
    <cellStyle name="20% - Accent4 3 3 3 2" xfId="33819" hidden="1" xr:uid="{00000000-0005-0000-0000-000057090000}"/>
    <cellStyle name="20% - Accent4 3 3 3 2" xfId="28915" hidden="1" xr:uid="{00000000-0005-0000-0000-000049090000}"/>
    <cellStyle name="20% - Accent4 3 3 3 2" xfId="2931" hidden="1" xr:uid="{00000000-0005-0000-0000-000041090000}"/>
    <cellStyle name="20% - Accent4 3 3 3 2" xfId="1665" hidden="1" xr:uid="{00000000-0005-0000-0000-000040090000}"/>
    <cellStyle name="20% - Accent4 3 3 3 2" xfId="30204" hidden="1" xr:uid="{00000000-0005-0000-0000-00004C090000}"/>
    <cellStyle name="20% - Accent4 3 3 3 2" xfId="30352" hidden="1" xr:uid="{00000000-0005-0000-0000-00004D090000}"/>
    <cellStyle name="20% - Accent4 3 3 3 2" xfId="30690" hidden="1" xr:uid="{00000000-0005-0000-0000-00004E090000}"/>
    <cellStyle name="20% - Accent4 3 3 3 2" xfId="9557" hidden="1" xr:uid="{00000000-0005-0000-0000-000042090000}"/>
    <cellStyle name="20% - Accent4 3 3 3 2" xfId="12070" hidden="1" xr:uid="{00000000-0005-0000-0000-000043090000}"/>
    <cellStyle name="20% - Accent4 3 3 3 2" xfId="28800" hidden="1" xr:uid="{00000000-0005-0000-0000-000048090000}"/>
    <cellStyle name="20% - Accent4 3 3 3 2" xfId="24629" hidden="1" xr:uid="{00000000-0005-0000-0000-000047090000}"/>
    <cellStyle name="20% - Accent4 4 2 3 2" xfId="29683" hidden="1" xr:uid="{00000000-0005-0000-0000-000062090000}"/>
    <cellStyle name="20% - Accent4 4 2 3 2" xfId="29856" hidden="1" xr:uid="{00000000-0005-0000-0000-000063090000}"/>
    <cellStyle name="20% - Accent4 4 2 3 2" xfId="33041" hidden="1" xr:uid="{00000000-0005-0000-0000-00006C090000}"/>
    <cellStyle name="20% - Accent4 4 2 3 2" xfId="33189" hidden="1" xr:uid="{00000000-0005-0000-0000-00006D090000}"/>
    <cellStyle name="20% - Accent4 4 2 3 2" xfId="32648" hidden="1" xr:uid="{00000000-0005-0000-0000-00006B090000}"/>
    <cellStyle name="20% - Accent4 4 2 3 2" xfId="32475" hidden="1" xr:uid="{00000000-0005-0000-0000-00006A090000}"/>
    <cellStyle name="20% - Accent4 4 2 3 2" xfId="31072" hidden="1" xr:uid="{00000000-0005-0000-0000-000067090000}"/>
    <cellStyle name="20% - Accent4 4 2 3 2" xfId="31637" hidden="1" xr:uid="{00000000-0005-0000-0000-000068090000}"/>
    <cellStyle name="20% - Accent4 4 2 3 2" xfId="31752" hidden="1" xr:uid="{00000000-0005-0000-0000-000069090000}"/>
    <cellStyle name="20% - Accent4 4 2 3 2" xfId="15853" hidden="1" xr:uid="{00000000-0005-0000-0000-00005C090000}"/>
    <cellStyle name="20% - Accent4 4 2 3 2" xfId="18221" hidden="1" xr:uid="{00000000-0005-0000-0000-00005D090000}"/>
    <cellStyle name="20% - Accent4 4 2 3 2" xfId="21490" hidden="1" xr:uid="{00000000-0005-0000-0000-00005E090000}"/>
    <cellStyle name="20% - Accent4 4 2 3 2" xfId="33527" hidden="1" xr:uid="{00000000-0005-0000-0000-00006E090000}"/>
    <cellStyle name="20% - Accent4 4 2 3 2" xfId="33864" hidden="1" xr:uid="{00000000-0005-0000-0000-00006F090000}"/>
    <cellStyle name="20% - Accent4 4 2 3 2" xfId="28960" hidden="1" xr:uid="{00000000-0005-0000-0000-000061090000}"/>
    <cellStyle name="20% - Accent4 4 2 3 2" xfId="2976" hidden="1" xr:uid="{00000000-0005-0000-0000-000059090000}"/>
    <cellStyle name="20% - Accent4 4 2 3 2" xfId="1710" hidden="1" xr:uid="{00000000-0005-0000-0000-000058090000}"/>
    <cellStyle name="20% - Accent4 4 2 3 2" xfId="30249" hidden="1" xr:uid="{00000000-0005-0000-0000-000064090000}"/>
    <cellStyle name="20% - Accent4 4 2 3 2" xfId="30397" hidden="1" xr:uid="{00000000-0005-0000-0000-000065090000}"/>
    <cellStyle name="20% - Accent4 4 2 3 2" xfId="30735" hidden="1" xr:uid="{00000000-0005-0000-0000-000066090000}"/>
    <cellStyle name="20% - Accent4 4 2 3 2" xfId="9602" hidden="1" xr:uid="{00000000-0005-0000-0000-00005A090000}"/>
    <cellStyle name="20% - Accent4 4 2 3 2" xfId="12115" hidden="1" xr:uid="{00000000-0005-0000-0000-00005B090000}"/>
    <cellStyle name="20% - Accent4 4 2 3 2" xfId="28845" hidden="1" xr:uid="{00000000-0005-0000-0000-000060090000}"/>
    <cellStyle name="20% - Accent4 4 2 3 2" xfId="24674" hidden="1" xr:uid="{00000000-0005-0000-0000-00005F090000}"/>
    <cellStyle name="20% - Accent4 4 2 4 2" xfId="30207" hidden="1" xr:uid="{00000000-0005-0000-0000-00007C090000}"/>
    <cellStyle name="20% - Accent4 4 2 4 2" xfId="33147" hidden="1" xr:uid="{00000000-0005-0000-0000-000085090000}"/>
    <cellStyle name="20% - Accent4 4 2 4 2" xfId="33485" hidden="1" xr:uid="{00000000-0005-0000-0000-000086090000}"/>
    <cellStyle name="20% - Accent4 4 2 4 2" xfId="32999" hidden="1" xr:uid="{00000000-0005-0000-0000-000084090000}"/>
    <cellStyle name="20% - Accent4 4 2 4 2" xfId="32606" hidden="1" xr:uid="{00000000-0005-0000-0000-000083090000}"/>
    <cellStyle name="20% - Accent4 4 2 4 2" xfId="31710" hidden="1" xr:uid="{00000000-0005-0000-0000-000081090000}"/>
    <cellStyle name="20% - Accent4 4 2 4 2" xfId="32433" hidden="1" xr:uid="{00000000-0005-0000-0000-000082090000}"/>
    <cellStyle name="20% - Accent4 4 2 4 2" xfId="15811" hidden="1" xr:uid="{00000000-0005-0000-0000-000074090000}"/>
    <cellStyle name="20% - Accent4 4 2 4 2" xfId="18179" hidden="1" xr:uid="{00000000-0005-0000-0000-000075090000}"/>
    <cellStyle name="20% - Accent4 4 2 4 2" xfId="21448" hidden="1" xr:uid="{00000000-0005-0000-0000-000076090000}"/>
    <cellStyle name="20% - Accent4 4 2 4 2" xfId="24632" hidden="1" xr:uid="{00000000-0005-0000-0000-000077090000}"/>
    <cellStyle name="20% - Accent4 4 2 4 2" xfId="33822" hidden="1" xr:uid="{00000000-0005-0000-0000-000087090000}"/>
    <cellStyle name="20% - Accent4 4 2 4 2" xfId="28918" hidden="1" xr:uid="{00000000-0005-0000-0000-000079090000}"/>
    <cellStyle name="20% - Accent4 4 2 4 2" xfId="29641" hidden="1" xr:uid="{00000000-0005-0000-0000-00007A090000}"/>
    <cellStyle name="20% - Accent4 4 2 4 2" xfId="29814" hidden="1" xr:uid="{00000000-0005-0000-0000-00007B090000}"/>
    <cellStyle name="20% - Accent4 4 2 4 2" xfId="1668" hidden="1" xr:uid="{00000000-0005-0000-0000-000070090000}"/>
    <cellStyle name="20% - Accent4 4 2 4 2" xfId="30355" hidden="1" xr:uid="{00000000-0005-0000-0000-00007D090000}"/>
    <cellStyle name="20% - Accent4 4 2 4 2" xfId="30693" hidden="1" xr:uid="{00000000-0005-0000-0000-00007E090000}"/>
    <cellStyle name="20% - Accent4 4 2 4 2" xfId="31030" hidden="1" xr:uid="{00000000-0005-0000-0000-00007F090000}"/>
    <cellStyle name="20% - Accent4 4 2 4 2" xfId="31595" hidden="1" xr:uid="{00000000-0005-0000-0000-000080090000}"/>
    <cellStyle name="20% - Accent4 4 2 4 2" xfId="12073" hidden="1" xr:uid="{00000000-0005-0000-0000-000073090000}"/>
    <cellStyle name="20% - Accent4 4 2 4 2" xfId="2934" hidden="1" xr:uid="{00000000-0005-0000-0000-000071090000}"/>
    <cellStyle name="20% - Accent4 4 2 4 2" xfId="9560" hidden="1" xr:uid="{00000000-0005-0000-0000-000072090000}"/>
    <cellStyle name="20% - Accent4 4 2 4 2" xfId="28803" hidden="1" xr:uid="{00000000-0005-0000-0000-000078090000}"/>
    <cellStyle name="20% - Accent4 4 3 3 2" xfId="30206" hidden="1" xr:uid="{00000000-0005-0000-0000-000094090000}"/>
    <cellStyle name="20% - Accent4 4 3 3 2" xfId="33146" hidden="1" xr:uid="{00000000-0005-0000-0000-00009D090000}"/>
    <cellStyle name="20% - Accent4 4 3 3 2" xfId="33484" hidden="1" xr:uid="{00000000-0005-0000-0000-00009E090000}"/>
    <cellStyle name="20% - Accent4 4 3 3 2" xfId="32998" hidden="1" xr:uid="{00000000-0005-0000-0000-00009C090000}"/>
    <cellStyle name="20% - Accent4 4 3 3 2" xfId="32605" hidden="1" xr:uid="{00000000-0005-0000-0000-00009B090000}"/>
    <cellStyle name="20% - Accent4 4 3 3 2" xfId="31709" hidden="1" xr:uid="{00000000-0005-0000-0000-000099090000}"/>
    <cellStyle name="20% - Accent4 4 3 3 2" xfId="32432" hidden="1" xr:uid="{00000000-0005-0000-0000-00009A090000}"/>
    <cellStyle name="20% - Accent4 4 3 3 2" xfId="15810" hidden="1" xr:uid="{00000000-0005-0000-0000-00008C090000}"/>
    <cellStyle name="20% - Accent4 4 3 3 2" xfId="18178" hidden="1" xr:uid="{00000000-0005-0000-0000-00008D090000}"/>
    <cellStyle name="20% - Accent4 4 3 3 2" xfId="21447" hidden="1" xr:uid="{00000000-0005-0000-0000-00008E090000}"/>
    <cellStyle name="20% - Accent4 4 3 3 2" xfId="24631" hidden="1" xr:uid="{00000000-0005-0000-0000-00008F090000}"/>
    <cellStyle name="20% - Accent4 4 3 3 2" xfId="33821" hidden="1" xr:uid="{00000000-0005-0000-0000-00009F090000}"/>
    <cellStyle name="20% - Accent4 4 3 3 2" xfId="28917" hidden="1" xr:uid="{00000000-0005-0000-0000-000091090000}"/>
    <cellStyle name="20% - Accent4 4 3 3 2" xfId="29640" hidden="1" xr:uid="{00000000-0005-0000-0000-000092090000}"/>
    <cellStyle name="20% - Accent4 4 3 3 2" xfId="29813" hidden="1" xr:uid="{00000000-0005-0000-0000-000093090000}"/>
    <cellStyle name="20% - Accent4 4 3 3 2" xfId="1667" hidden="1" xr:uid="{00000000-0005-0000-0000-000088090000}"/>
    <cellStyle name="20% - Accent4 4 3 3 2" xfId="30354" hidden="1" xr:uid="{00000000-0005-0000-0000-000095090000}"/>
    <cellStyle name="20% - Accent4 4 3 3 2" xfId="30692" hidden="1" xr:uid="{00000000-0005-0000-0000-000096090000}"/>
    <cellStyle name="20% - Accent4 4 3 3 2" xfId="31029" hidden="1" xr:uid="{00000000-0005-0000-0000-000097090000}"/>
    <cellStyle name="20% - Accent4 4 3 3 2" xfId="31594" hidden="1" xr:uid="{00000000-0005-0000-0000-000098090000}"/>
    <cellStyle name="20% - Accent4 4 3 3 2" xfId="12072" hidden="1" xr:uid="{00000000-0005-0000-0000-00008B090000}"/>
    <cellStyle name="20% - Accent4 4 3 3 2" xfId="2933" hidden="1" xr:uid="{00000000-0005-0000-0000-000089090000}"/>
    <cellStyle name="20% - Accent4 4 3 3 2" xfId="9559" hidden="1" xr:uid="{00000000-0005-0000-0000-00008A090000}"/>
    <cellStyle name="20% - Accent4 4 3 3 2" xfId="28802" hidden="1" xr:uid="{00000000-0005-0000-0000-000090090000}"/>
    <cellStyle name="20% - Accent4 5 2" xfId="30186" hidden="1" xr:uid="{00000000-0005-0000-0000-0000AC090000}"/>
    <cellStyle name="20% - Accent4 5 2" xfId="33126" hidden="1" xr:uid="{00000000-0005-0000-0000-0000B5090000}"/>
    <cellStyle name="20% - Accent4 5 2" xfId="33464" hidden="1" xr:uid="{00000000-0005-0000-0000-0000B6090000}"/>
    <cellStyle name="20% - Accent4 5 2" xfId="32978" hidden="1" xr:uid="{00000000-0005-0000-0000-0000B4090000}"/>
    <cellStyle name="20% - Accent4 5 2" xfId="32585" hidden="1" xr:uid="{00000000-0005-0000-0000-0000B3090000}"/>
    <cellStyle name="20% - Accent4 5 2" xfId="31689" hidden="1" xr:uid="{00000000-0005-0000-0000-0000B1090000}"/>
    <cellStyle name="20% - Accent4 5 2" xfId="32412" hidden="1" xr:uid="{00000000-0005-0000-0000-0000B2090000}"/>
    <cellStyle name="20% - Accent4 5 2" xfId="15790" hidden="1" xr:uid="{00000000-0005-0000-0000-0000A4090000}"/>
    <cellStyle name="20% - Accent4 5 2" xfId="18158" hidden="1" xr:uid="{00000000-0005-0000-0000-0000A5090000}"/>
    <cellStyle name="20% - Accent4 5 2" xfId="21427" hidden="1" xr:uid="{00000000-0005-0000-0000-0000A6090000}"/>
    <cellStyle name="20% - Accent4 5 2" xfId="24611" hidden="1" xr:uid="{00000000-0005-0000-0000-0000A7090000}"/>
    <cellStyle name="20% - Accent4 5 2" xfId="33801" hidden="1" xr:uid="{00000000-0005-0000-0000-0000B7090000}"/>
    <cellStyle name="20% - Accent4 5 2" xfId="28897" hidden="1" xr:uid="{00000000-0005-0000-0000-0000A9090000}"/>
    <cellStyle name="20% - Accent4 5 2" xfId="29620" hidden="1" xr:uid="{00000000-0005-0000-0000-0000AA090000}"/>
    <cellStyle name="20% - Accent4 5 2" xfId="29793" hidden="1" xr:uid="{00000000-0005-0000-0000-0000AB090000}"/>
    <cellStyle name="20% - Accent4 5 2" xfId="1647" hidden="1" xr:uid="{00000000-0005-0000-0000-0000A0090000}"/>
    <cellStyle name="20% - Accent4 5 2" xfId="30334" hidden="1" xr:uid="{00000000-0005-0000-0000-0000AD090000}"/>
    <cellStyle name="20% - Accent4 5 2" xfId="30672" hidden="1" xr:uid="{00000000-0005-0000-0000-0000AE090000}"/>
    <cellStyle name="20% - Accent4 5 2" xfId="31009" hidden="1" xr:uid="{00000000-0005-0000-0000-0000AF090000}"/>
    <cellStyle name="20% - Accent4 5 2" xfId="31574" hidden="1" xr:uid="{00000000-0005-0000-0000-0000B0090000}"/>
    <cellStyle name="20% - Accent4 5 2" xfId="12052" hidden="1" xr:uid="{00000000-0005-0000-0000-0000A3090000}"/>
    <cellStyle name="20% - Accent4 5 2" xfId="2913" hidden="1" xr:uid="{00000000-0005-0000-0000-0000A1090000}"/>
    <cellStyle name="20% - Accent4 5 2" xfId="9539" hidden="1" xr:uid="{00000000-0005-0000-0000-0000A2090000}"/>
    <cellStyle name="20% - Accent4 5 2" xfId="28782" hidden="1" xr:uid="{00000000-0005-0000-0000-0000A8090000}"/>
    <cellStyle name="20% - Accent4 7" xfId="33213" hidden="1" xr:uid="{00000000-0005-0000-0000-0000F8090000}"/>
    <cellStyle name="20% - Accent4 7" xfId="33289" hidden="1" xr:uid="{00000000-0005-0000-0000-0000F9090000}"/>
    <cellStyle name="20% - Accent4 7" xfId="33367" hidden="1" xr:uid="{00000000-0005-0000-0000-0000FA090000}"/>
    <cellStyle name="20% - Accent4 7" xfId="33550" hidden="1" xr:uid="{00000000-0005-0000-0000-0000FB090000}"/>
    <cellStyle name="20% - Accent4 7" xfId="33626" hidden="1" xr:uid="{00000000-0005-0000-0000-0000FC090000}"/>
    <cellStyle name="20% - Accent4 7" xfId="33704" hidden="1" xr:uid="{00000000-0005-0000-0000-0000FD090000}"/>
    <cellStyle name="20% - Accent4 7" xfId="33963" hidden="1" xr:uid="{00000000-0005-0000-0000-0000FF090000}"/>
    <cellStyle name="20% - Accent4 7" xfId="33887" hidden="1" xr:uid="{00000000-0005-0000-0000-0000FE090000}"/>
    <cellStyle name="20% - Accent4 7" xfId="22469" hidden="1" xr:uid="{00000000-0005-0000-0000-0000CB090000}"/>
    <cellStyle name="20% - Accent4 7" xfId="22796" hidden="1" xr:uid="{00000000-0005-0000-0000-0000CC090000}"/>
    <cellStyle name="20% - Accent4 7" xfId="23138" hidden="1" xr:uid="{00000000-0005-0000-0000-0000CD090000}"/>
    <cellStyle name="20% - Accent4 7" xfId="25637" hidden="1" xr:uid="{00000000-0005-0000-0000-0000CE090000}"/>
    <cellStyle name="20% - Accent4 7" xfId="25962" hidden="1" xr:uid="{00000000-0005-0000-0000-0000CF090000}"/>
    <cellStyle name="20% - Accent4 7" xfId="28459" hidden="1" xr:uid="{00000000-0005-0000-0000-0000D0090000}"/>
    <cellStyle name="20% - Accent4 7" xfId="31251" hidden="1" xr:uid="{00000000-0005-0000-0000-0000E8090000}"/>
    <cellStyle name="20% - Accent4 7" xfId="31347" hidden="1" xr:uid="{00000000-0005-0000-0000-0000E9090000}"/>
    <cellStyle name="20% - Accent4 7" xfId="31423" hidden="1" xr:uid="{00000000-0005-0000-0000-0000EA090000}"/>
    <cellStyle name="20% - Accent4 7" xfId="31501" hidden="1" xr:uid="{00000000-0005-0000-0000-0000EB090000}"/>
    <cellStyle name="20% - Accent4 7" xfId="32086" hidden="1" xr:uid="{00000000-0005-0000-0000-0000EC090000}"/>
    <cellStyle name="20% - Accent4 7" xfId="32162" hidden="1" xr:uid="{00000000-0005-0000-0000-0000ED090000}"/>
    <cellStyle name="20% - Accent4 7" xfId="32241" hidden="1" xr:uid="{00000000-0005-0000-0000-0000EE090000}"/>
    <cellStyle name="20% - Accent4 7" xfId="32340" hidden="1" xr:uid="{00000000-0005-0000-0000-0000EF090000}"/>
    <cellStyle name="20% - Accent4 7" xfId="31859" hidden="1" xr:uid="{00000000-0005-0000-0000-0000F0090000}"/>
    <cellStyle name="20% - Accent4 7" xfId="32030" hidden="1" xr:uid="{00000000-0005-0000-0000-0000F1090000}"/>
    <cellStyle name="20% - Accent4 7" xfId="30758" hidden="1" xr:uid="{00000000-0005-0000-0000-0000E3090000}"/>
    <cellStyle name="20% - Accent4 7" xfId="30834" hidden="1" xr:uid="{00000000-0005-0000-0000-0000E4090000}"/>
    <cellStyle name="20% - Accent4 7" xfId="30912" hidden="1" xr:uid="{00000000-0005-0000-0000-0000E5090000}"/>
    <cellStyle name="20% - Accent4 7" xfId="31095" hidden="1" xr:uid="{00000000-0005-0000-0000-0000E6090000}"/>
    <cellStyle name="20% - Accent4 7" xfId="31171" hidden="1" xr:uid="{00000000-0005-0000-0000-0000E7090000}"/>
    <cellStyle name="20% - Accent4 7" xfId="30497" hidden="1" xr:uid="{00000000-0005-0000-0000-0000E1090000}"/>
    <cellStyle name="20% - Accent4 7" xfId="30575" hidden="1" xr:uid="{00000000-0005-0000-0000-0000E2090000}"/>
    <cellStyle name="20% - Accent4 7" xfId="29120" hidden="1" xr:uid="{00000000-0005-0000-0000-0000DF090000}"/>
    <cellStyle name="20% - Accent4 7" xfId="30421" hidden="1" xr:uid="{00000000-0005-0000-0000-0000E0090000}"/>
    <cellStyle name="20% - Accent4 7" xfId="4612" hidden="1" xr:uid="{00000000-0005-0000-0000-0000C6090000}"/>
    <cellStyle name="20% - Accent4 7" xfId="5290" hidden="1" xr:uid="{00000000-0005-0000-0000-0000C7090000}"/>
    <cellStyle name="20% - Accent4 7" xfId="19216" hidden="1" xr:uid="{00000000-0005-0000-0000-0000C8090000}"/>
    <cellStyle name="20% - Accent4 7" xfId="19543" hidden="1" xr:uid="{00000000-0005-0000-0000-0000C9090000}"/>
    <cellStyle name="20% - Accent4 7" xfId="19885" hidden="1" xr:uid="{00000000-0005-0000-0000-0000CA090000}"/>
    <cellStyle name="20% - Accent4 7" xfId="6696" hidden="1" xr:uid="{00000000-0005-0000-0000-0000BC090000}"/>
    <cellStyle name="20% - Accent4 7" xfId="7022" hidden="1" xr:uid="{00000000-0005-0000-0000-0000BD090000}"/>
    <cellStyle name="20% - Accent4 7" xfId="7367" hidden="1" xr:uid="{00000000-0005-0000-0000-0000BE090000}"/>
    <cellStyle name="20% - Accent4 7" xfId="8142" hidden="1" xr:uid="{00000000-0005-0000-0000-0000BF090000}"/>
    <cellStyle name="20% - Accent4 7" xfId="4894" hidden="1" xr:uid="{00000000-0005-0000-0000-0000C0090000}"/>
    <cellStyle name="20% - Accent4 7" xfId="1131" hidden="1" xr:uid="{00000000-0005-0000-0000-0000BA090000}"/>
    <cellStyle name="20% - Accent4 7" xfId="1473" hidden="1" xr:uid="{00000000-0005-0000-0000-0000BB090000}"/>
    <cellStyle name="20% - Accent4 7" xfId="419" hidden="1" xr:uid="{00000000-0005-0000-0000-0000B8090000}"/>
    <cellStyle name="20% - Accent4 7" xfId="806" hidden="1" xr:uid="{00000000-0005-0000-0000-0000B9090000}"/>
    <cellStyle name="20% - Accent4 7" xfId="32681" hidden="1" xr:uid="{00000000-0005-0000-0000-0000F2090000}"/>
    <cellStyle name="20% - Accent4 7" xfId="32757" hidden="1" xr:uid="{00000000-0005-0000-0000-0000F3090000}"/>
    <cellStyle name="20% - Accent4 7" xfId="32835" hidden="1" xr:uid="{00000000-0005-0000-0000-0000F4090000}"/>
    <cellStyle name="20% - Accent4 7" xfId="32922" hidden="1" xr:uid="{00000000-0005-0000-0000-0000F5090000}"/>
    <cellStyle name="20% - Accent4 7" xfId="31823" hidden="1" xr:uid="{00000000-0005-0000-0000-0000F6090000}"/>
    <cellStyle name="20% - Accent4 7" xfId="31912" hidden="1" xr:uid="{00000000-0005-0000-0000-0000F7090000}"/>
    <cellStyle name="20% - Accent4 7" xfId="29889" hidden="1" xr:uid="{00000000-0005-0000-0000-0000DA090000}"/>
    <cellStyle name="20% - Accent4 7" xfId="29965" hidden="1" xr:uid="{00000000-0005-0000-0000-0000DB090000}"/>
    <cellStyle name="20% - Accent4 7" xfId="30043" hidden="1" xr:uid="{00000000-0005-0000-0000-0000DC090000}"/>
    <cellStyle name="20% - Accent4 7" xfId="30130" hidden="1" xr:uid="{00000000-0005-0000-0000-0000DD090000}"/>
    <cellStyle name="20% - Accent4 7" xfId="29031" hidden="1" xr:uid="{00000000-0005-0000-0000-0000DE090000}"/>
    <cellStyle name="20% - Accent4 7" xfId="6192" hidden="1" xr:uid="{00000000-0005-0000-0000-0000C1090000}"/>
    <cellStyle name="20% - Accent4 7" xfId="13135" hidden="1" xr:uid="{00000000-0005-0000-0000-0000C2090000}"/>
    <cellStyle name="20% - Accent4 7" xfId="13460" hidden="1" xr:uid="{00000000-0005-0000-0000-0000C3090000}"/>
    <cellStyle name="20% - Accent4 7" xfId="13802" hidden="1" xr:uid="{00000000-0005-0000-0000-0000C4090000}"/>
    <cellStyle name="20% - Accent4 7" xfId="14470" hidden="1" xr:uid="{00000000-0005-0000-0000-0000C5090000}"/>
    <cellStyle name="20% - Accent4 7" xfId="29370" hidden="1" xr:uid="{00000000-0005-0000-0000-0000D5090000}"/>
    <cellStyle name="20% - Accent4 7" xfId="29449" hidden="1" xr:uid="{00000000-0005-0000-0000-0000D6090000}"/>
    <cellStyle name="20% - Accent4 7" xfId="29548" hidden="1" xr:uid="{00000000-0005-0000-0000-0000D7090000}"/>
    <cellStyle name="20% - Accent4 7" xfId="29067" hidden="1" xr:uid="{00000000-0005-0000-0000-0000D8090000}"/>
    <cellStyle name="20% - Accent4 7" xfId="29238" hidden="1" xr:uid="{00000000-0005-0000-0000-0000D9090000}"/>
    <cellStyle name="20% - Accent4 7" xfId="28709" hidden="1" xr:uid="{00000000-0005-0000-0000-0000D3090000}"/>
    <cellStyle name="20% - Accent4 7" xfId="29294" hidden="1" xr:uid="{00000000-0005-0000-0000-0000D4090000}"/>
    <cellStyle name="20% - Accent4 7" xfId="28631" hidden="1" xr:uid="{00000000-0005-0000-0000-0000D2090000}"/>
    <cellStyle name="20% - Accent4 7" xfId="28555" hidden="1" xr:uid="{00000000-0005-0000-0000-0000D1090000}"/>
    <cellStyle name="20% - Accent4 8" xfId="33696" hidden="1" xr:uid="{00000000-0005-0000-0000-0000450A0000}"/>
    <cellStyle name="20% - Accent4 8" xfId="32920" hidden="1" xr:uid="{00000000-0005-0000-0000-0000460A0000}"/>
    <cellStyle name="20% - Accent4 8" xfId="33955" hidden="1" xr:uid="{00000000-0005-0000-0000-0000470A0000}"/>
    <cellStyle name="20% - Accent4 8" xfId="31890" hidden="1" xr:uid="{00000000-0005-0000-0000-00003E0A0000}"/>
    <cellStyle name="20% - Accent4 8" xfId="22725" hidden="1" xr:uid="{00000000-0005-0000-0000-0000140A0000}"/>
    <cellStyle name="20% - Accent4 8" xfId="23067" hidden="1" xr:uid="{00000000-0005-0000-0000-0000150A0000}"/>
    <cellStyle name="20% - Accent4 8" xfId="14458" hidden="1" xr:uid="{00000000-0005-0000-0000-0000160A0000}"/>
    <cellStyle name="20% - Accent4 8" xfId="25891" hidden="1" xr:uid="{00000000-0005-0000-0000-0000170A0000}"/>
    <cellStyle name="20% - Accent4 8" xfId="28475" hidden="1" xr:uid="{00000000-0005-0000-0000-0000180A0000}"/>
    <cellStyle name="20% - Accent4 8" xfId="28546" hidden="1" xr:uid="{00000000-0005-0000-0000-0000190A0000}"/>
    <cellStyle name="20% - Accent4 8" xfId="28623" hidden="1" xr:uid="{00000000-0005-0000-0000-00001A0A0000}"/>
    <cellStyle name="20% - Accent4 8" xfId="28701" hidden="1" xr:uid="{00000000-0005-0000-0000-00001B0A0000}"/>
    <cellStyle name="20% - Accent4 8" xfId="31415" hidden="1" xr:uid="{00000000-0005-0000-0000-0000320A0000}"/>
    <cellStyle name="20% - Accent4 8" xfId="31493" hidden="1" xr:uid="{00000000-0005-0000-0000-0000330A0000}"/>
    <cellStyle name="20% - Accent4 8" xfId="32077" hidden="1" xr:uid="{00000000-0005-0000-0000-0000340A0000}"/>
    <cellStyle name="20% - Accent4 8" xfId="32154" hidden="1" xr:uid="{00000000-0005-0000-0000-0000350A0000}"/>
    <cellStyle name="20% - Accent4 8" xfId="32233" hidden="1" xr:uid="{00000000-0005-0000-0000-0000360A0000}"/>
    <cellStyle name="20% - Accent4 8" xfId="32344" hidden="1" xr:uid="{00000000-0005-0000-0000-0000370A0000}"/>
    <cellStyle name="20% - Accent4 8" xfId="32048" hidden="1" xr:uid="{00000000-0005-0000-0000-0000380A0000}"/>
    <cellStyle name="20% - Accent4 8" xfId="31941" hidden="1" xr:uid="{00000000-0005-0000-0000-0000390A0000}"/>
    <cellStyle name="20% - Accent4 8" xfId="31909" hidden="1" xr:uid="{00000000-0005-0000-0000-00003A0A0000}"/>
    <cellStyle name="20% - Accent4 8" xfId="32749" hidden="1" xr:uid="{00000000-0005-0000-0000-00003B0A0000}"/>
    <cellStyle name="20% - Accent4 8" xfId="30128" hidden="1" xr:uid="{00000000-0005-0000-0000-00002E0A0000}"/>
    <cellStyle name="20% - Accent4 8" xfId="31163" hidden="1" xr:uid="{00000000-0005-0000-0000-00002F0A0000}"/>
    <cellStyle name="20% - Accent4 8" xfId="31267" hidden="1" xr:uid="{00000000-0005-0000-0000-0000300A0000}"/>
    <cellStyle name="20% - Accent4 8" xfId="31338" hidden="1" xr:uid="{00000000-0005-0000-0000-0000310A0000}"/>
    <cellStyle name="20% - Accent4 8" xfId="30567" hidden="1" xr:uid="{00000000-0005-0000-0000-00002A0A0000}"/>
    <cellStyle name="20% - Accent4 8" xfId="28999" hidden="1" xr:uid="{00000000-0005-0000-0000-00002B0A0000}"/>
    <cellStyle name="20% - Accent4 8" xfId="30826" hidden="1" xr:uid="{00000000-0005-0000-0000-00002C0A0000}"/>
    <cellStyle name="20% - Accent4 8" xfId="30489" hidden="1" xr:uid="{00000000-0005-0000-0000-0000290A0000}"/>
    <cellStyle name="20% - Accent4 8" xfId="29165" hidden="1" xr:uid="{00000000-0005-0000-0000-0000280A0000}"/>
    <cellStyle name="20% - Accent4 8" xfId="30904" hidden="1" xr:uid="{00000000-0005-0000-0000-00002D0A0000}"/>
    <cellStyle name="20% - Accent4 8" xfId="19814" hidden="1" xr:uid="{00000000-0005-0000-0000-0000120A0000}"/>
    <cellStyle name="20% - Accent4 8" xfId="4245" hidden="1" xr:uid="{00000000-0005-0000-0000-0000130A0000}"/>
    <cellStyle name="20% - Accent4 8" xfId="7296" hidden="1" xr:uid="{00000000-0005-0000-0000-0000060A0000}"/>
    <cellStyle name="20% - Accent4 8" xfId="8197" hidden="1" xr:uid="{00000000-0005-0000-0000-0000070A0000}"/>
    <cellStyle name="20% - Accent4 8" xfId="6304" hidden="1" xr:uid="{00000000-0005-0000-0000-0000080A0000}"/>
    <cellStyle name="20% - Accent4 8" xfId="5488" hidden="1" xr:uid="{00000000-0005-0000-0000-0000090A0000}"/>
    <cellStyle name="20% - Accent4 8" xfId="1060" hidden="1" xr:uid="{00000000-0005-0000-0000-0000020A0000}"/>
    <cellStyle name="20% - Accent4 8" xfId="1402" hidden="1" xr:uid="{00000000-0005-0000-0000-0000030A0000}"/>
    <cellStyle name="20% - Accent4 8" xfId="6617" hidden="1" xr:uid="{00000000-0005-0000-0000-0000040A0000}"/>
    <cellStyle name="20% - Accent4 8" xfId="728" hidden="1" xr:uid="{00000000-0005-0000-0000-0000010A0000}"/>
    <cellStyle name="20% - Accent4 8" xfId="466" hidden="1" xr:uid="{00000000-0005-0000-0000-0000000A0000}"/>
    <cellStyle name="20% - Accent4 8" xfId="6951" hidden="1" xr:uid="{00000000-0005-0000-0000-0000050A0000}"/>
    <cellStyle name="20% - Accent4 8" xfId="32827" hidden="1" xr:uid="{00000000-0005-0000-0000-00003C0A0000}"/>
    <cellStyle name="20% - Accent4 8" xfId="32925" hidden="1" xr:uid="{00000000-0005-0000-0000-00003D0A0000}"/>
    <cellStyle name="20% - Accent4 8" xfId="31973" hidden="1" xr:uid="{00000000-0005-0000-0000-00003F0A0000}"/>
    <cellStyle name="20% - Accent4 8" xfId="31957" hidden="1" xr:uid="{00000000-0005-0000-0000-0000400A0000}"/>
    <cellStyle name="20% - Accent4 8" xfId="33281" hidden="1" xr:uid="{00000000-0005-0000-0000-0000410A0000}"/>
    <cellStyle name="20% - Accent4 8" xfId="33359" hidden="1" xr:uid="{00000000-0005-0000-0000-0000420A0000}"/>
    <cellStyle name="20% - Accent4 8" xfId="31791" hidden="1" xr:uid="{00000000-0005-0000-0000-0000430A0000}"/>
    <cellStyle name="20% - Accent4 8" xfId="33618" hidden="1" xr:uid="{00000000-0005-0000-0000-0000440A0000}"/>
    <cellStyle name="20% - Accent4 8" xfId="29098" hidden="1" xr:uid="{00000000-0005-0000-0000-0000260A0000}"/>
    <cellStyle name="20% - Accent4 8" xfId="29181" hidden="1" xr:uid="{00000000-0005-0000-0000-0000270A0000}"/>
    <cellStyle name="20% - Accent4 8" xfId="5280" hidden="1" xr:uid="{00000000-0005-0000-0000-00000A0A0000}"/>
    <cellStyle name="20% - Accent4 8" xfId="13389" hidden="1" xr:uid="{00000000-0005-0000-0000-00000B0A0000}"/>
    <cellStyle name="20% - Accent4 8" xfId="13731" hidden="1" xr:uid="{00000000-0005-0000-0000-00000C0A0000}"/>
    <cellStyle name="20% - Accent4 8" xfId="14512" hidden="1" xr:uid="{00000000-0005-0000-0000-00000D0A0000}"/>
    <cellStyle name="20% - Accent4 8" xfId="5117" hidden="1" xr:uid="{00000000-0005-0000-0000-00000E0A0000}"/>
    <cellStyle name="20% - Accent4 8" xfId="5703" hidden="1" xr:uid="{00000000-0005-0000-0000-00000F0A0000}"/>
    <cellStyle name="20% - Accent4 8" xfId="5573" hidden="1" xr:uid="{00000000-0005-0000-0000-0000100A0000}"/>
    <cellStyle name="20% - Accent4 8" xfId="19472" hidden="1" xr:uid="{00000000-0005-0000-0000-0000110A0000}"/>
    <cellStyle name="20% - Accent4 8" xfId="29149" hidden="1" xr:uid="{00000000-0005-0000-0000-0000210A0000}"/>
    <cellStyle name="20% - Accent4 8" xfId="29117" hidden="1" xr:uid="{00000000-0005-0000-0000-0000220A0000}"/>
    <cellStyle name="20% - Accent4 8" xfId="29957" hidden="1" xr:uid="{00000000-0005-0000-0000-0000230A0000}"/>
    <cellStyle name="20% - Accent4 8" xfId="30035" hidden="1" xr:uid="{00000000-0005-0000-0000-0000240A0000}"/>
    <cellStyle name="20% - Accent4 8" xfId="30133" hidden="1" xr:uid="{00000000-0005-0000-0000-0000250A0000}"/>
    <cellStyle name="20% - Accent4 8" xfId="29441" hidden="1" xr:uid="{00000000-0005-0000-0000-00001E0A0000}"/>
    <cellStyle name="20% - Accent4 8" xfId="29552" hidden="1" xr:uid="{00000000-0005-0000-0000-00001F0A0000}"/>
    <cellStyle name="20% - Accent4 8" xfId="29256" hidden="1" xr:uid="{00000000-0005-0000-0000-0000200A0000}"/>
    <cellStyle name="20% - Accent4 8" xfId="29362" hidden="1" xr:uid="{00000000-0005-0000-0000-00001D0A0000}"/>
    <cellStyle name="20% - Accent4 8" xfId="29285" hidden="1" xr:uid="{00000000-0005-0000-0000-00001C0A0000}"/>
    <cellStyle name="20% - Accent4 9" xfId="32248" hidden="1" xr:uid="{00000000-0005-0000-0000-00007E0A0000}"/>
    <cellStyle name="20% - Accent4 9" xfId="22811" hidden="1" xr:uid="{00000000-0005-0000-0000-00005C0A0000}"/>
    <cellStyle name="20% - Accent4 9" xfId="23153" hidden="1" xr:uid="{00000000-0005-0000-0000-00005D0A0000}"/>
    <cellStyle name="20% - Accent4 9" xfId="25653" hidden="1" xr:uid="{00000000-0005-0000-0000-00005E0A0000}"/>
    <cellStyle name="20% - Accent4 9" xfId="25977" hidden="1" xr:uid="{00000000-0005-0000-0000-00005F0A0000}"/>
    <cellStyle name="20% - Accent4 9" xfId="28488" hidden="1" xr:uid="{00000000-0005-0000-0000-0000600A0000}"/>
    <cellStyle name="20% - Accent4 9" xfId="28562" hidden="1" xr:uid="{00000000-0005-0000-0000-0000610A0000}"/>
    <cellStyle name="20% - Accent4 9" xfId="28638" hidden="1" xr:uid="{00000000-0005-0000-0000-0000620A0000}"/>
    <cellStyle name="20% - Accent4 9" xfId="28716" hidden="1" xr:uid="{00000000-0005-0000-0000-0000630A0000}"/>
    <cellStyle name="20% - Accent4 9" xfId="29301" hidden="1" xr:uid="{00000000-0005-0000-0000-0000640A0000}"/>
    <cellStyle name="20% - Accent4 9" xfId="29377" hidden="1" xr:uid="{00000000-0005-0000-0000-0000650A0000}"/>
    <cellStyle name="20% - Accent4 9" xfId="31508" hidden="1" xr:uid="{00000000-0005-0000-0000-00007B0A0000}"/>
    <cellStyle name="20% - Accent4 9" xfId="32093" hidden="1" xr:uid="{00000000-0005-0000-0000-00007C0A0000}"/>
    <cellStyle name="20% - Accent4 9" xfId="32517" hidden="1" xr:uid="{00000000-0005-0000-0000-00007F0A0000}"/>
    <cellStyle name="20% - Accent4 9" xfId="31983" hidden="1" xr:uid="{00000000-0005-0000-0000-0000800A0000}"/>
    <cellStyle name="20% - Accent4 9" xfId="32011" hidden="1" xr:uid="{00000000-0005-0000-0000-0000810A0000}"/>
    <cellStyle name="20% - Accent4 9" xfId="32688" hidden="1" xr:uid="{00000000-0005-0000-0000-0000820A0000}"/>
    <cellStyle name="20% - Accent4 9" xfId="32764" hidden="1" xr:uid="{00000000-0005-0000-0000-0000830A0000}"/>
    <cellStyle name="20% - Accent4 9" xfId="32842" hidden="1" xr:uid="{00000000-0005-0000-0000-0000840A0000}"/>
    <cellStyle name="20% - Accent4 9" xfId="33075" hidden="1" xr:uid="{00000000-0005-0000-0000-0000850A0000}"/>
    <cellStyle name="20% - Accent4 9" xfId="31102" hidden="1" xr:uid="{00000000-0005-0000-0000-0000760A0000}"/>
    <cellStyle name="20% - Accent4 9" xfId="31178" hidden="1" xr:uid="{00000000-0005-0000-0000-0000770A0000}"/>
    <cellStyle name="20% - Accent4 9" xfId="31280" hidden="1" xr:uid="{00000000-0005-0000-0000-0000780A0000}"/>
    <cellStyle name="20% - Accent4 9" xfId="31354" hidden="1" xr:uid="{00000000-0005-0000-0000-0000790A0000}"/>
    <cellStyle name="20% - Accent4 9" xfId="31430" hidden="1" xr:uid="{00000000-0005-0000-0000-00007A0A0000}"/>
    <cellStyle name="20% - Accent4 9" xfId="30765" hidden="1" xr:uid="{00000000-0005-0000-0000-0000730A0000}"/>
    <cellStyle name="20% - Accent4 9" xfId="30841" hidden="1" xr:uid="{00000000-0005-0000-0000-0000740A0000}"/>
    <cellStyle name="20% - Accent4 9" xfId="30919" hidden="1" xr:uid="{00000000-0005-0000-0000-0000750A0000}"/>
    <cellStyle name="20% - Accent4 9" xfId="30582" hidden="1" xr:uid="{00000000-0005-0000-0000-0000720A0000}"/>
    <cellStyle name="20% - Accent4 9" xfId="30504" hidden="1" xr:uid="{00000000-0005-0000-0000-0000710A0000}"/>
    <cellStyle name="20% - Accent4 9" xfId="32169" hidden="1" xr:uid="{00000000-0005-0000-0000-00007D0A0000}"/>
    <cellStyle name="20% - Accent4 9" xfId="7037" hidden="1" xr:uid="{00000000-0005-0000-0000-00004D0A0000}"/>
    <cellStyle name="20% - Accent4 9" xfId="7382" hidden="1" xr:uid="{00000000-0005-0000-0000-00004E0A0000}"/>
    <cellStyle name="20% - Accent4 9" xfId="10758" hidden="1" xr:uid="{00000000-0005-0000-0000-00004F0A0000}"/>
    <cellStyle name="20% - Accent4 9" xfId="5807" hidden="1" xr:uid="{00000000-0005-0000-0000-0000500A0000}"/>
    <cellStyle name="20% - Accent4 9" xfId="6035" hidden="1" xr:uid="{00000000-0005-0000-0000-0000510A0000}"/>
    <cellStyle name="20% - Accent4 9" xfId="1146" hidden="1" xr:uid="{00000000-0005-0000-0000-00004A0A0000}"/>
    <cellStyle name="20% - Accent4 9" xfId="1488" hidden="1" xr:uid="{00000000-0005-0000-0000-00004B0A0000}"/>
    <cellStyle name="20% - Accent4 9" xfId="6712" hidden="1" xr:uid="{00000000-0005-0000-0000-00004C0A0000}"/>
    <cellStyle name="20% - Accent4 9" xfId="822" hidden="1" xr:uid="{00000000-0005-0000-0000-0000490A0000}"/>
    <cellStyle name="20% - Accent4 9" xfId="500" hidden="1" xr:uid="{00000000-0005-0000-0000-0000480A0000}"/>
    <cellStyle name="20% - Accent4 9" xfId="13817" hidden="1" xr:uid="{00000000-0005-0000-0000-0000540A0000}"/>
    <cellStyle name="20% - Accent4 9" xfId="32532" hidden="1" xr:uid="{00000000-0005-0000-0000-0000860A0000}"/>
    <cellStyle name="20% - Accent4 9" xfId="32563" hidden="1" xr:uid="{00000000-0005-0000-0000-0000870A0000}"/>
    <cellStyle name="20% - Accent4 9" xfId="33220" hidden="1" xr:uid="{00000000-0005-0000-0000-0000880A0000}"/>
    <cellStyle name="20% - Accent4 9" xfId="33296" hidden="1" xr:uid="{00000000-0005-0000-0000-0000890A0000}"/>
    <cellStyle name="20% - Accent4 9" xfId="33374" hidden="1" xr:uid="{00000000-0005-0000-0000-00008A0A0000}"/>
    <cellStyle name="20% - Accent4 9" xfId="33557" hidden="1" xr:uid="{00000000-0005-0000-0000-00008B0A0000}"/>
    <cellStyle name="20% - Accent4 9" xfId="33633" hidden="1" xr:uid="{00000000-0005-0000-0000-00008C0A0000}"/>
    <cellStyle name="20% - Accent4 9" xfId="33711" hidden="1" xr:uid="{00000000-0005-0000-0000-00008D0A0000}"/>
    <cellStyle name="20% - Accent4 9" xfId="33894" hidden="1" xr:uid="{00000000-0005-0000-0000-00008E0A0000}"/>
    <cellStyle name="20% - Accent4 9" xfId="33970" hidden="1" xr:uid="{00000000-0005-0000-0000-00008F0A0000}"/>
    <cellStyle name="20% - Accent4 9" xfId="30428" hidden="1" xr:uid="{00000000-0005-0000-0000-0000700A0000}"/>
    <cellStyle name="20% - Accent4 9" xfId="13151" hidden="1" xr:uid="{00000000-0005-0000-0000-0000520A0000}"/>
    <cellStyle name="20% - Accent4 9" xfId="13475" hidden="1" xr:uid="{00000000-0005-0000-0000-0000530A0000}"/>
    <cellStyle name="20% - Accent4 9" xfId="16963" hidden="1" xr:uid="{00000000-0005-0000-0000-0000550A0000}"/>
    <cellStyle name="20% - Accent4 9" xfId="10833" hidden="1" xr:uid="{00000000-0005-0000-0000-0000560A0000}"/>
    <cellStyle name="20% - Accent4 9" xfId="12002" hidden="1" xr:uid="{00000000-0005-0000-0000-0000570A0000}"/>
    <cellStyle name="20% - Accent4 9" xfId="19232" hidden="1" xr:uid="{00000000-0005-0000-0000-0000580A0000}"/>
    <cellStyle name="20% - Accent4 9" xfId="19558" hidden="1" xr:uid="{00000000-0005-0000-0000-0000590A0000}"/>
    <cellStyle name="20% - Accent4 9" xfId="19900" hidden="1" xr:uid="{00000000-0005-0000-0000-00005A0A0000}"/>
    <cellStyle name="20% - Accent4 9" xfId="22485" hidden="1" xr:uid="{00000000-0005-0000-0000-00005B0A0000}"/>
    <cellStyle name="20% - Accent4 9" xfId="29972" hidden="1" xr:uid="{00000000-0005-0000-0000-00006B0A0000}"/>
    <cellStyle name="20% - Accent4 9" xfId="30050" hidden="1" xr:uid="{00000000-0005-0000-0000-00006C0A0000}"/>
    <cellStyle name="20% - Accent4 9" xfId="30283" hidden="1" xr:uid="{00000000-0005-0000-0000-00006D0A0000}"/>
    <cellStyle name="20% - Accent4 9" xfId="29740" hidden="1" xr:uid="{00000000-0005-0000-0000-00006E0A0000}"/>
    <cellStyle name="20% - Accent4 9" xfId="29771" hidden="1" xr:uid="{00000000-0005-0000-0000-00006F0A0000}"/>
    <cellStyle name="20% - Accent4 9" xfId="29191" hidden="1" xr:uid="{00000000-0005-0000-0000-0000680A0000}"/>
    <cellStyle name="20% - Accent4 9" xfId="29219" hidden="1" xr:uid="{00000000-0005-0000-0000-0000690A0000}"/>
    <cellStyle name="20% - Accent4 9" xfId="29896" hidden="1" xr:uid="{00000000-0005-0000-0000-00006A0A0000}"/>
    <cellStyle name="20% - Accent4 9" xfId="29725" hidden="1" xr:uid="{00000000-0005-0000-0000-0000670A0000}"/>
    <cellStyle name="20% - Accent4 9" xfId="29456" hidden="1" xr:uid="{00000000-0005-0000-0000-0000660A0000}"/>
    <cellStyle name="20% - Accent5" xfId="12408" builtinId="46" hidden="1" customBuiltin="1"/>
    <cellStyle name="20% - Accent5" xfId="11446" builtinId="46" hidden="1" customBuiltin="1"/>
    <cellStyle name="20% - Accent5" xfId="4292" builtinId="46" hidden="1" customBuiltin="1"/>
    <cellStyle name="20% - Accent5" xfId="10663" builtinId="46" hidden="1" customBuiltin="1"/>
    <cellStyle name="20% - Accent5" xfId="16939" builtinId="46" hidden="1" customBuiltin="1"/>
    <cellStyle name="20% - Accent5" xfId="11983" builtinId="46" hidden="1" customBuiltin="1"/>
    <cellStyle name="20% - Accent5" xfId="14696" builtinId="46" hidden="1" customBuiltin="1"/>
    <cellStyle name="20% - Accent5" xfId="5481" builtinId="46" hidden="1" customBuiltin="1"/>
    <cellStyle name="20% - Accent5" xfId="4323" builtinId="46" hidden="1" customBuiltin="1"/>
    <cellStyle name="20% - Accent5" xfId="20410" builtinId="46" hidden="1" customBuiltin="1"/>
    <cellStyle name="20% - Accent5" xfId="3967" builtinId="46" hidden="1" customBuiltin="1"/>
    <cellStyle name="20% - Accent5" xfId="4004" builtinId="46" hidden="1" customBuiltin="1"/>
    <cellStyle name="20% - Accent5" xfId="4041" builtinId="46" hidden="1" customBuiltin="1"/>
    <cellStyle name="20% - Accent5" xfId="4075" builtinId="46" hidden="1" customBuiltin="1"/>
    <cellStyle name="20% - Accent5" xfId="4273" builtinId="46" hidden="1" customBuiltin="1"/>
    <cellStyle name="20% - Accent5" xfId="8343" builtinId="46" hidden="1" customBuiltin="1"/>
    <cellStyle name="20% - Accent5" xfId="10718" builtinId="46" hidden="1" customBuiltin="1"/>
    <cellStyle name="20% - Accent5" xfId="10597" builtinId="46" hidden="1" customBuiltin="1"/>
    <cellStyle name="20% - Accent5" xfId="5187" builtinId="46" hidden="1" customBuiltin="1"/>
    <cellStyle name="20% - Accent5" xfId="8084" builtinId="46" hidden="1" customBuiltin="1"/>
    <cellStyle name="20% - Accent5" xfId="8218" builtinId="46" hidden="1" customBuiltin="1"/>
    <cellStyle name="20% - Accent5" xfId="5854" builtinId="46" hidden="1" customBuiltin="1"/>
    <cellStyle name="20% - Accent5" xfId="7883" builtinId="46" hidden="1" customBuiltin="1"/>
    <cellStyle name="20% - Accent5" xfId="10874" builtinId="46" hidden="1" customBuiltin="1"/>
    <cellStyle name="20% - Accent5" xfId="5863" builtinId="46" hidden="1" customBuiltin="1"/>
    <cellStyle name="20% - Accent5" xfId="4435" builtinId="46" hidden="1" customBuiltin="1"/>
    <cellStyle name="20% - Accent5" xfId="7738" builtinId="46" hidden="1" customBuiltin="1"/>
    <cellStyle name="20% - Accent5" xfId="14636" builtinId="46" hidden="1" customBuiltin="1"/>
    <cellStyle name="20% - Accent5" xfId="16927" builtinId="46" hidden="1" customBuiltin="1"/>
    <cellStyle name="20% - Accent5" xfId="16829" builtinId="46" hidden="1" customBuiltin="1"/>
    <cellStyle name="20% - Accent5" xfId="4146" builtinId="46" hidden="1" customBuiltin="1"/>
    <cellStyle name="20% - Accent5" xfId="14418" builtinId="46" hidden="1" customBuiltin="1"/>
    <cellStyle name="20% - Accent5" xfId="14531" builtinId="46" hidden="1" customBuiltin="1"/>
    <cellStyle name="20% - Accent5" xfId="8542" builtinId="46" hidden="1" customBuiltin="1"/>
    <cellStyle name="20% - Accent5" xfId="14239" builtinId="46" hidden="1" customBuiltin="1"/>
    <cellStyle name="20% - Accent5" xfId="17043" builtinId="46" hidden="1" customBuiltin="1"/>
    <cellStyle name="20% - Accent5" xfId="4703" builtinId="46" hidden="1" customBuiltin="1"/>
    <cellStyle name="20% - Accent5" xfId="5875" builtinId="46" hidden="1" customBuiltin="1"/>
    <cellStyle name="20% - Accent5" xfId="14117" builtinId="46" hidden="1" customBuiltin="1"/>
    <cellStyle name="20% - Accent5" xfId="17126" builtinId="46" hidden="1" customBuiltin="1"/>
    <cellStyle name="20% - Accent5" xfId="13987" builtinId="46" hidden="1" customBuiltin="1"/>
    <cellStyle name="20% - Accent5" xfId="3933" builtinId="46" hidden="1" customBuiltin="1"/>
    <cellStyle name="20% - Accent5" xfId="163" builtinId="46" hidden="1" customBuiltin="1"/>
    <cellStyle name="20% - Accent5" xfId="205" builtinId="46" hidden="1" customBuiltin="1"/>
    <cellStyle name="20% - Accent5" xfId="85" builtinId="46" hidden="1" customBuiltin="1"/>
    <cellStyle name="20% - Accent5" xfId="37" builtinId="46" hidden="1" customBuiltin="1"/>
    <cellStyle name="20% - Accent5" xfId="382" builtinId="46" hidden="1" customBuiltin="1"/>
    <cellStyle name="20% - Accent5" xfId="313" builtinId="46" hidden="1" customBuiltin="1"/>
    <cellStyle name="20% - Accent5" xfId="347" builtinId="46" hidden="1" customBuiltin="1"/>
    <cellStyle name="20% - Accent5" xfId="120" builtinId="46" hidden="1" customBuiltin="1"/>
    <cellStyle name="20% - Accent5" xfId="276" builtinId="46" hidden="1" customBuiltin="1"/>
    <cellStyle name="20% - Accent5" xfId="239" builtinId="46" hidden="1" customBuiltin="1"/>
    <cellStyle name="20% - Accent5 10" xfId="28744" hidden="1" xr:uid="{00000000-0005-0000-0000-0000DF0A0000}"/>
    <cellStyle name="20% - Accent5 10" xfId="29329" hidden="1" xr:uid="{00000000-0005-0000-0000-0000E00A0000}"/>
    <cellStyle name="20% - Accent5 10" xfId="29405" hidden="1" xr:uid="{00000000-0005-0000-0000-0000E10A0000}"/>
    <cellStyle name="20% - Accent5 10" xfId="29484" hidden="1" xr:uid="{00000000-0005-0000-0000-0000E20A0000}"/>
    <cellStyle name="20% - Accent5 10" xfId="29519" hidden="1" xr:uid="{00000000-0005-0000-0000-0000E30A0000}"/>
    <cellStyle name="20% - Accent5 10" xfId="29142" hidden="1" xr:uid="{00000000-0005-0000-0000-0000E40A0000}"/>
    <cellStyle name="20% - Accent5 10" xfId="29146" hidden="1" xr:uid="{00000000-0005-0000-0000-0000E50A0000}"/>
    <cellStyle name="20% - Accent5 10" xfId="29924" hidden="1" xr:uid="{00000000-0005-0000-0000-0000E60A0000}"/>
    <cellStyle name="20% - Accent5 10" xfId="32197" hidden="1" xr:uid="{00000000-0005-0000-0000-0000F90A0000}"/>
    <cellStyle name="20% - Accent5 10" xfId="32276" hidden="1" xr:uid="{00000000-0005-0000-0000-0000FA0A0000}"/>
    <cellStyle name="20% - Accent5 10" xfId="32311" hidden="1" xr:uid="{00000000-0005-0000-0000-0000FB0A0000}"/>
    <cellStyle name="20% - Accent5 10" xfId="31934" hidden="1" xr:uid="{00000000-0005-0000-0000-0000FC0A0000}"/>
    <cellStyle name="20% - Accent5 10" xfId="31938" hidden="1" xr:uid="{00000000-0005-0000-0000-0000FD0A0000}"/>
    <cellStyle name="20% - Accent5 10" xfId="32792" hidden="1" xr:uid="{00000000-0005-0000-0000-0000FF0A0000}"/>
    <cellStyle name="20% - Accent5 10" xfId="32870" hidden="1" xr:uid="{00000000-0005-0000-0000-0000000B0000}"/>
    <cellStyle name="20% - Accent5 10" xfId="31845" hidden="1" xr:uid="{00000000-0005-0000-0000-0000020B0000}"/>
    <cellStyle name="20% - Accent5 10" xfId="31824" hidden="1" xr:uid="{00000000-0005-0000-0000-0000030B0000}"/>
    <cellStyle name="20% - Accent5 10" xfId="33248" hidden="1" xr:uid="{00000000-0005-0000-0000-0000040B0000}"/>
    <cellStyle name="20% - Accent5 10" xfId="31308" hidden="1" xr:uid="{00000000-0005-0000-0000-0000F40A0000}"/>
    <cellStyle name="20% - Accent5 10" xfId="31382" hidden="1" xr:uid="{00000000-0005-0000-0000-0000F50A0000}"/>
    <cellStyle name="20% - Accent5 10" xfId="31458" hidden="1" xr:uid="{00000000-0005-0000-0000-0000F60A0000}"/>
    <cellStyle name="20% - Accent5 10" xfId="31536" hidden="1" xr:uid="{00000000-0005-0000-0000-0000F70A0000}"/>
    <cellStyle name="20% - Accent5 10" xfId="32121" hidden="1" xr:uid="{00000000-0005-0000-0000-0000F80A0000}"/>
    <cellStyle name="20% - Accent5 10" xfId="30947" hidden="1" xr:uid="{00000000-0005-0000-0000-0000F10A0000}"/>
    <cellStyle name="20% - Accent5 10" xfId="31130" hidden="1" xr:uid="{00000000-0005-0000-0000-0000F20A0000}"/>
    <cellStyle name="20% - Accent5 10" xfId="31206" hidden="1" xr:uid="{00000000-0005-0000-0000-0000F30A0000}"/>
    <cellStyle name="20% - Accent5 10" xfId="30869" hidden="1" xr:uid="{00000000-0005-0000-0000-0000F00A0000}"/>
    <cellStyle name="20% - Accent5 10" xfId="30793" hidden="1" xr:uid="{00000000-0005-0000-0000-0000EF0A0000}"/>
    <cellStyle name="20% - Accent5 10" xfId="32899" hidden="1" xr:uid="{00000000-0005-0000-0000-0000010B0000}"/>
    <cellStyle name="20% - Accent5 10" xfId="5447" hidden="1" xr:uid="{00000000-0005-0000-0000-0000CC0A0000}"/>
    <cellStyle name="20% - Accent5 10" xfId="5484" hidden="1" xr:uid="{00000000-0005-0000-0000-0000CD0A0000}"/>
    <cellStyle name="20% - Accent5 10" xfId="1221" hidden="1" xr:uid="{00000000-0005-0000-0000-0000C60A0000}"/>
    <cellStyle name="20% - Accent5 10" xfId="1563" hidden="1" xr:uid="{00000000-0005-0000-0000-0000C70A0000}"/>
    <cellStyle name="20% - Accent5 10" xfId="6790" hidden="1" xr:uid="{00000000-0005-0000-0000-0000C80A0000}"/>
    <cellStyle name="20% - Accent5 10" xfId="900" hidden="1" xr:uid="{00000000-0005-0000-0000-0000C50A0000}"/>
    <cellStyle name="20% - Accent5 10" xfId="576" hidden="1" xr:uid="{00000000-0005-0000-0000-0000C40A0000}"/>
    <cellStyle name="20% - Accent5 10" xfId="19633" hidden="1" xr:uid="{00000000-0005-0000-0000-0000D50A0000}"/>
    <cellStyle name="20% - Accent5 10" xfId="33324" hidden="1" xr:uid="{00000000-0005-0000-0000-0000050B0000}"/>
    <cellStyle name="20% - Accent5 10" xfId="33402" hidden="1" xr:uid="{00000000-0005-0000-0000-0000060B0000}"/>
    <cellStyle name="20% - Accent5 10" xfId="33585" hidden="1" xr:uid="{00000000-0005-0000-0000-0000070B0000}"/>
    <cellStyle name="20% - Accent5 10" xfId="33661" hidden="1" xr:uid="{00000000-0005-0000-0000-0000080B0000}"/>
    <cellStyle name="20% - Accent5 10" xfId="33739" hidden="1" xr:uid="{00000000-0005-0000-0000-0000090B0000}"/>
    <cellStyle name="20% - Accent5 10" xfId="33922" hidden="1" xr:uid="{00000000-0005-0000-0000-00000A0B0000}"/>
    <cellStyle name="20% - Accent5 10" xfId="33998" hidden="1" xr:uid="{00000000-0005-0000-0000-00000B0B0000}"/>
    <cellStyle name="20% - Accent5 10" xfId="32716" hidden="1" xr:uid="{00000000-0005-0000-0000-0000FE0A0000}"/>
    <cellStyle name="20% - Accent5 10" xfId="23228" hidden="1" xr:uid="{00000000-0005-0000-0000-0000D90A0000}"/>
    <cellStyle name="20% - Accent5 10" xfId="25731" hidden="1" xr:uid="{00000000-0005-0000-0000-0000DA0A0000}"/>
    <cellStyle name="20% - Accent5 10" xfId="26052" hidden="1" xr:uid="{00000000-0005-0000-0000-0000DB0A0000}"/>
    <cellStyle name="20% - Accent5 10" xfId="28516" hidden="1" xr:uid="{00000000-0005-0000-0000-0000DC0A0000}"/>
    <cellStyle name="20% - Accent5 10" xfId="28590" hidden="1" xr:uid="{00000000-0005-0000-0000-0000DD0A0000}"/>
    <cellStyle name="20% - Accent5 10" xfId="28666" hidden="1" xr:uid="{00000000-0005-0000-0000-0000DE0A0000}"/>
    <cellStyle name="20% - Accent5 10" xfId="13892" hidden="1" xr:uid="{00000000-0005-0000-0000-0000D00A0000}"/>
    <cellStyle name="20% - Accent5 10" xfId="14097" hidden="1" xr:uid="{00000000-0005-0000-0000-0000D10A0000}"/>
    <cellStyle name="20% - Accent5 10" xfId="4794" hidden="1" xr:uid="{00000000-0005-0000-0000-0000D20A0000}"/>
    <cellStyle name="20% - Accent5 10" xfId="4625" hidden="1" xr:uid="{00000000-0005-0000-0000-0000D30A0000}"/>
    <cellStyle name="20% - Accent5 10" xfId="19312" hidden="1" xr:uid="{00000000-0005-0000-0000-0000D40A0000}"/>
    <cellStyle name="20% - Accent5 10" xfId="19975" hidden="1" xr:uid="{00000000-0005-0000-0000-0000D60A0000}"/>
    <cellStyle name="20% - Accent5 10" xfId="22565" hidden="1" xr:uid="{00000000-0005-0000-0000-0000D70A0000}"/>
    <cellStyle name="20% - Accent5 10" xfId="22886" hidden="1" xr:uid="{00000000-0005-0000-0000-0000D80A0000}"/>
    <cellStyle name="20% - Accent5 10" xfId="7112" hidden="1" xr:uid="{00000000-0005-0000-0000-0000C90A0000}"/>
    <cellStyle name="20% - Accent5 10" xfId="7458" hidden="1" xr:uid="{00000000-0005-0000-0000-0000CA0A0000}"/>
    <cellStyle name="20% - Accent5 10" xfId="7713" hidden="1" xr:uid="{00000000-0005-0000-0000-0000CB0A0000}"/>
    <cellStyle name="20% - Accent5 10" xfId="30456" hidden="1" xr:uid="{00000000-0005-0000-0000-0000EC0A0000}"/>
    <cellStyle name="20% - Accent5 10" xfId="30532" hidden="1" xr:uid="{00000000-0005-0000-0000-0000ED0A0000}"/>
    <cellStyle name="20% - Accent5 10" xfId="30610" hidden="1" xr:uid="{00000000-0005-0000-0000-0000EE0A0000}"/>
    <cellStyle name="20% - Accent5 10" xfId="13229" hidden="1" xr:uid="{00000000-0005-0000-0000-0000CE0A0000}"/>
    <cellStyle name="20% - Accent5 10" xfId="13550" hidden="1" xr:uid="{00000000-0005-0000-0000-0000CF0A0000}"/>
    <cellStyle name="20% - Accent5 10" xfId="30107" hidden="1" xr:uid="{00000000-0005-0000-0000-0000E90A0000}"/>
    <cellStyle name="20% - Accent5 10" xfId="29053" hidden="1" xr:uid="{00000000-0005-0000-0000-0000EA0A0000}"/>
    <cellStyle name="20% - Accent5 10" xfId="29032" hidden="1" xr:uid="{00000000-0005-0000-0000-0000EB0A0000}"/>
    <cellStyle name="20% - Accent5 10" xfId="30078" hidden="1" xr:uid="{00000000-0005-0000-0000-0000E80A0000}"/>
    <cellStyle name="20% - Accent5 10" xfId="30000" hidden="1" xr:uid="{00000000-0005-0000-0000-0000E70A0000}"/>
    <cellStyle name="20% - Accent5 11" xfId="29092" hidden="1" xr:uid="{00000000-0005-0000-0000-00002C0B0000}"/>
    <cellStyle name="20% - Accent5 11" xfId="29076" hidden="1" xr:uid="{00000000-0005-0000-0000-00002D0B0000}"/>
    <cellStyle name="20% - Accent5 11" xfId="29938" hidden="1" xr:uid="{00000000-0005-0000-0000-00002E0B0000}"/>
    <cellStyle name="20% - Accent5 11" xfId="30013" hidden="1" xr:uid="{00000000-0005-0000-0000-00002F0B0000}"/>
    <cellStyle name="20% - Accent5 11" xfId="30091" hidden="1" xr:uid="{00000000-0005-0000-0000-0000300B0000}"/>
    <cellStyle name="20% - Accent5 11" xfId="30149" hidden="1" xr:uid="{00000000-0005-0000-0000-0000310B0000}"/>
    <cellStyle name="20% - Accent5 11" xfId="31868" hidden="1" xr:uid="{00000000-0005-0000-0000-0000450B0000}"/>
    <cellStyle name="20% - Accent5 11" xfId="32730" hidden="1" xr:uid="{00000000-0005-0000-0000-0000460B0000}"/>
    <cellStyle name="20% - Accent5 11" xfId="32805" hidden="1" xr:uid="{00000000-0005-0000-0000-0000470B0000}"/>
    <cellStyle name="20% - Accent5 11" xfId="32883" hidden="1" xr:uid="{00000000-0005-0000-0000-0000480B0000}"/>
    <cellStyle name="20% - Accent5 11" xfId="32941" hidden="1" xr:uid="{00000000-0005-0000-0000-0000490B0000}"/>
    <cellStyle name="20% - Accent5 11" xfId="32490" hidden="1" xr:uid="{00000000-0005-0000-0000-00004A0B0000}"/>
    <cellStyle name="20% - Accent5 11" xfId="31946" hidden="1" xr:uid="{00000000-0005-0000-0000-00004B0B0000}"/>
    <cellStyle name="20% - Accent5 11" xfId="33262" hidden="1" xr:uid="{00000000-0005-0000-0000-00004C0B0000}"/>
    <cellStyle name="20% - Accent5 11" xfId="33337" hidden="1" xr:uid="{00000000-0005-0000-0000-00004D0B0000}"/>
    <cellStyle name="20% - Accent5 11" xfId="33415" hidden="1" xr:uid="{00000000-0005-0000-0000-00004E0B0000}"/>
    <cellStyle name="20% - Accent5 11" xfId="31396" hidden="1" xr:uid="{00000000-0005-0000-0000-00003D0B0000}"/>
    <cellStyle name="20% - Accent5 11" xfId="31549" hidden="1" xr:uid="{00000000-0005-0000-0000-00003F0B0000}"/>
    <cellStyle name="20% - Accent5 11" xfId="32135" hidden="1" xr:uid="{00000000-0005-0000-0000-0000400B0000}"/>
    <cellStyle name="20% - Accent5 11" xfId="32210" hidden="1" xr:uid="{00000000-0005-0000-0000-0000410B0000}"/>
    <cellStyle name="20% - Accent5 11" xfId="32289" hidden="1" xr:uid="{00000000-0005-0000-0000-0000420B0000}"/>
    <cellStyle name="20% - Accent5 11" xfId="32370" hidden="1" xr:uid="{00000000-0005-0000-0000-0000430B0000}"/>
    <cellStyle name="20% - Accent5 11" xfId="31144" hidden="1" xr:uid="{00000000-0005-0000-0000-00003A0B0000}"/>
    <cellStyle name="20% - Accent5 11" xfId="31219" hidden="1" xr:uid="{00000000-0005-0000-0000-00003B0B0000}"/>
    <cellStyle name="20% - Accent5 11" xfId="31321" hidden="1" xr:uid="{00000000-0005-0000-0000-00003C0B0000}"/>
    <cellStyle name="20% - Accent5 11" xfId="30960" hidden="1" xr:uid="{00000000-0005-0000-0000-0000390B0000}"/>
    <cellStyle name="20% - Accent5 11" xfId="30882" hidden="1" xr:uid="{00000000-0005-0000-0000-0000380B0000}"/>
    <cellStyle name="20% - Accent5 11" xfId="31884" hidden="1" xr:uid="{00000000-0005-0000-0000-0000440B0000}"/>
    <cellStyle name="20% - Accent5 11" xfId="1255" hidden="1" xr:uid="{00000000-0005-0000-0000-00000E0B0000}"/>
    <cellStyle name="20% - Accent5 11" xfId="1597" hidden="1" xr:uid="{00000000-0005-0000-0000-00000F0B0000}"/>
    <cellStyle name="20% - Accent5 11" xfId="6825" hidden="1" xr:uid="{00000000-0005-0000-0000-0000100B0000}"/>
    <cellStyle name="20% - Accent5 11" xfId="935" hidden="1" xr:uid="{00000000-0005-0000-0000-00000D0B0000}"/>
    <cellStyle name="20% - Accent5 11" xfId="610" hidden="1" xr:uid="{00000000-0005-0000-0000-00000C0B0000}"/>
    <cellStyle name="20% - Accent5 11" xfId="13584" hidden="1" xr:uid="{00000000-0005-0000-0000-0000170B0000}"/>
    <cellStyle name="20% - Accent5 11" xfId="33599" hidden="1" xr:uid="{00000000-0005-0000-0000-00004F0B0000}"/>
    <cellStyle name="20% - Accent5 11" xfId="33674" hidden="1" xr:uid="{00000000-0005-0000-0000-0000500B0000}"/>
    <cellStyle name="20% - Accent5 11" xfId="33752" hidden="1" xr:uid="{00000000-0005-0000-0000-0000510B0000}"/>
    <cellStyle name="20% - Accent5 11" xfId="33936" hidden="1" xr:uid="{00000000-0005-0000-0000-0000520B0000}"/>
    <cellStyle name="20% - Accent5 11" xfId="34011" hidden="1" xr:uid="{00000000-0005-0000-0000-0000530B0000}"/>
    <cellStyle name="20% - Accent5 11" xfId="31471" hidden="1" xr:uid="{00000000-0005-0000-0000-00003E0B0000}"/>
    <cellStyle name="20% - Accent5 11" xfId="25766" hidden="1" xr:uid="{00000000-0005-0000-0000-0000220B0000}"/>
    <cellStyle name="20% - Accent5 11" xfId="26086" hidden="1" xr:uid="{00000000-0005-0000-0000-0000230B0000}"/>
    <cellStyle name="20% - Accent5 11" xfId="28529" hidden="1" xr:uid="{00000000-0005-0000-0000-0000240B0000}"/>
    <cellStyle name="20% - Accent5 11" xfId="28604" hidden="1" xr:uid="{00000000-0005-0000-0000-0000250B0000}"/>
    <cellStyle name="20% - Accent5 11" xfId="28679" hidden="1" xr:uid="{00000000-0005-0000-0000-0000260B0000}"/>
    <cellStyle name="20% - Accent5 11" xfId="28757" hidden="1" xr:uid="{00000000-0005-0000-0000-0000270B0000}"/>
    <cellStyle name="20% - Accent5 11" xfId="29343" hidden="1" xr:uid="{00000000-0005-0000-0000-0000280B0000}"/>
    <cellStyle name="20% - Accent5 11" xfId="29418" hidden="1" xr:uid="{00000000-0005-0000-0000-0000290B0000}"/>
    <cellStyle name="20% - Accent5 11" xfId="29497" hidden="1" xr:uid="{00000000-0005-0000-0000-00002A0B0000}"/>
    <cellStyle name="20% - Accent5 11" xfId="29578" hidden="1" xr:uid="{00000000-0005-0000-0000-00002B0B0000}"/>
    <cellStyle name="20% - Accent5 11" xfId="19667" hidden="1" xr:uid="{00000000-0005-0000-0000-00001D0B0000}"/>
    <cellStyle name="20% - Accent5 11" xfId="20009" hidden="1" xr:uid="{00000000-0005-0000-0000-00001E0B0000}"/>
    <cellStyle name="20% - Accent5 11" xfId="22600" hidden="1" xr:uid="{00000000-0005-0000-0000-00001F0B0000}"/>
    <cellStyle name="20% - Accent5 11" xfId="22920" hidden="1" xr:uid="{00000000-0005-0000-0000-0000200B0000}"/>
    <cellStyle name="20% - Accent5 11" xfId="23262" hidden="1" xr:uid="{00000000-0005-0000-0000-0000210B0000}"/>
    <cellStyle name="20% - Accent5 11" xfId="7146" hidden="1" xr:uid="{00000000-0005-0000-0000-0000110B0000}"/>
    <cellStyle name="20% - Accent5 11" xfId="7492" hidden="1" xr:uid="{00000000-0005-0000-0000-0000120B0000}"/>
    <cellStyle name="20% - Accent5 11" xfId="8507" hidden="1" xr:uid="{00000000-0005-0000-0000-0000130B0000}"/>
    <cellStyle name="20% - Accent5 11" xfId="5070" hidden="1" xr:uid="{00000000-0005-0000-0000-0000140B0000}"/>
    <cellStyle name="20% - Accent5 11" xfId="4983" hidden="1" xr:uid="{00000000-0005-0000-0000-0000150B0000}"/>
    <cellStyle name="20% - Accent5 11" xfId="13264" hidden="1" xr:uid="{00000000-0005-0000-0000-0000160B0000}"/>
    <cellStyle name="20% - Accent5 11" xfId="30807" hidden="1" xr:uid="{00000000-0005-0000-0000-0000370B0000}"/>
    <cellStyle name="20% - Accent5 11" xfId="13926" hidden="1" xr:uid="{00000000-0005-0000-0000-0000180B0000}"/>
    <cellStyle name="20% - Accent5 11" xfId="14781" hidden="1" xr:uid="{00000000-0005-0000-0000-0000190B0000}"/>
    <cellStyle name="20% - Accent5 11" xfId="9627" hidden="1" xr:uid="{00000000-0005-0000-0000-00001A0B0000}"/>
    <cellStyle name="20% - Accent5 11" xfId="5500" hidden="1" xr:uid="{00000000-0005-0000-0000-00001B0B0000}"/>
    <cellStyle name="20% - Accent5 11" xfId="19347" hidden="1" xr:uid="{00000000-0005-0000-0000-00001C0B0000}"/>
    <cellStyle name="20% - Accent5 11" xfId="30470" hidden="1" xr:uid="{00000000-0005-0000-0000-0000340B0000}"/>
    <cellStyle name="20% - Accent5 11" xfId="30545" hidden="1" xr:uid="{00000000-0005-0000-0000-0000350B0000}"/>
    <cellStyle name="20% - Accent5 11" xfId="30623" hidden="1" xr:uid="{00000000-0005-0000-0000-0000360B0000}"/>
    <cellStyle name="20% - Accent5 11" xfId="29154" hidden="1" xr:uid="{00000000-0005-0000-0000-0000330B0000}"/>
    <cellStyle name="20% - Accent5 11" xfId="29698" hidden="1" xr:uid="{00000000-0005-0000-0000-0000320B0000}"/>
    <cellStyle name="20% - Accent5 12" xfId="33789" hidden="1" xr:uid="{00000000-0005-0000-0000-00006B0B0000}"/>
    <cellStyle name="20% - Accent5 12" xfId="33452" hidden="1" xr:uid="{00000000-0005-0000-0000-00006A0B0000}"/>
    <cellStyle name="20% - Accent5 12" xfId="12037" hidden="1" xr:uid="{00000000-0005-0000-0000-0000570B0000}"/>
    <cellStyle name="20% - Accent5 12" xfId="15775" hidden="1" xr:uid="{00000000-0005-0000-0000-0000580B0000}"/>
    <cellStyle name="20% - Accent5 12" xfId="30660" hidden="1" xr:uid="{00000000-0005-0000-0000-0000620B0000}"/>
    <cellStyle name="20% - Accent5 12" xfId="30997" hidden="1" xr:uid="{00000000-0005-0000-0000-0000630B0000}"/>
    <cellStyle name="20% - Accent5 12" xfId="31562" hidden="1" xr:uid="{00000000-0005-0000-0000-0000640B0000}"/>
    <cellStyle name="20% - Accent5 12" xfId="31677" hidden="1" xr:uid="{00000000-0005-0000-0000-0000650B0000}"/>
    <cellStyle name="20% - Accent5 12" xfId="32400" hidden="1" xr:uid="{00000000-0005-0000-0000-0000660B0000}"/>
    <cellStyle name="20% - Accent5 12" xfId="32573" hidden="1" xr:uid="{00000000-0005-0000-0000-0000670B0000}"/>
    <cellStyle name="20% - Accent5 12" xfId="29781" hidden="1" xr:uid="{00000000-0005-0000-0000-00005F0B0000}"/>
    <cellStyle name="20% - Accent5 12" xfId="30174" hidden="1" xr:uid="{00000000-0005-0000-0000-0000600B0000}"/>
    <cellStyle name="20% - Accent5 12" xfId="30322" hidden="1" xr:uid="{00000000-0005-0000-0000-0000610B0000}"/>
    <cellStyle name="20% - Accent5 12" xfId="21412" hidden="1" xr:uid="{00000000-0005-0000-0000-00005A0B0000}"/>
    <cellStyle name="20% - Accent5 12" xfId="24596" hidden="1" xr:uid="{00000000-0005-0000-0000-00005B0B0000}"/>
    <cellStyle name="20% - Accent5 12" xfId="28770" hidden="1" xr:uid="{00000000-0005-0000-0000-00005C0B0000}"/>
    <cellStyle name="20% - Accent5 12" xfId="28885" hidden="1" xr:uid="{00000000-0005-0000-0000-00005D0B0000}"/>
    <cellStyle name="20% - Accent5 12" xfId="29608" hidden="1" xr:uid="{00000000-0005-0000-0000-00005E0B0000}"/>
    <cellStyle name="20% - Accent5 12" xfId="9524" hidden="1" xr:uid="{00000000-0005-0000-0000-0000560B0000}"/>
    <cellStyle name="20% - Accent5 12" xfId="32966" hidden="1" xr:uid="{00000000-0005-0000-0000-0000680B0000}"/>
    <cellStyle name="20% - Accent5 12" xfId="33114" hidden="1" xr:uid="{00000000-0005-0000-0000-0000690B0000}"/>
    <cellStyle name="20% - Accent5 12" xfId="18143" hidden="1" xr:uid="{00000000-0005-0000-0000-0000590B0000}"/>
    <cellStyle name="20% - Accent5 12" xfId="1632" hidden="1" xr:uid="{00000000-0005-0000-0000-0000540B0000}"/>
    <cellStyle name="20% - Accent5 12" xfId="2898" hidden="1" xr:uid="{00000000-0005-0000-0000-0000550B0000}"/>
    <cellStyle name="20% - Accent5 3 2 3 2" xfId="33865" hidden="1" xr:uid="{00000000-0005-0000-0000-0000830B0000}"/>
    <cellStyle name="20% - Accent5 3 2 3 2" xfId="15854" hidden="1" xr:uid="{00000000-0005-0000-0000-0000700B0000}"/>
    <cellStyle name="20% - Accent5 3 2 3 2" xfId="2977" hidden="1" xr:uid="{00000000-0005-0000-0000-00006D0B0000}"/>
    <cellStyle name="20% - Accent5 3 2 3 2" xfId="31073" hidden="1" xr:uid="{00000000-0005-0000-0000-00007B0B0000}"/>
    <cellStyle name="20% - Accent5 3 2 3 2" xfId="31638" hidden="1" xr:uid="{00000000-0005-0000-0000-00007C0B0000}"/>
    <cellStyle name="20% - Accent5 3 2 3 2" xfId="31753" hidden="1" xr:uid="{00000000-0005-0000-0000-00007D0B0000}"/>
    <cellStyle name="20% - Accent5 3 2 3 2" xfId="32476" hidden="1" xr:uid="{00000000-0005-0000-0000-00007E0B0000}"/>
    <cellStyle name="20% - Accent5 3 2 3 2" xfId="32649" hidden="1" xr:uid="{00000000-0005-0000-0000-00007F0B0000}"/>
    <cellStyle name="20% - Accent5 3 2 3 2" xfId="33042" hidden="1" xr:uid="{00000000-0005-0000-0000-0000800B0000}"/>
    <cellStyle name="20% - Accent5 3 2 3 2" xfId="30250" hidden="1" xr:uid="{00000000-0005-0000-0000-0000780B0000}"/>
    <cellStyle name="20% - Accent5 3 2 3 2" xfId="30398" hidden="1" xr:uid="{00000000-0005-0000-0000-0000790B0000}"/>
    <cellStyle name="20% - Accent5 3 2 3 2" xfId="30736" hidden="1" xr:uid="{00000000-0005-0000-0000-00007A0B0000}"/>
    <cellStyle name="20% - Accent5 3 2 3 2" xfId="29857" hidden="1" xr:uid="{00000000-0005-0000-0000-0000770B0000}"/>
    <cellStyle name="20% - Accent5 3 2 3 2" xfId="24675" hidden="1" xr:uid="{00000000-0005-0000-0000-0000730B0000}"/>
    <cellStyle name="20% - Accent5 3 2 3 2" xfId="28846" hidden="1" xr:uid="{00000000-0005-0000-0000-0000740B0000}"/>
    <cellStyle name="20% - Accent5 3 2 3 2" xfId="28961" hidden="1" xr:uid="{00000000-0005-0000-0000-0000750B0000}"/>
    <cellStyle name="20% - Accent5 3 2 3 2" xfId="29684" hidden="1" xr:uid="{00000000-0005-0000-0000-0000760B0000}"/>
    <cellStyle name="20% - Accent5 3 2 3 2" xfId="9603" hidden="1" xr:uid="{00000000-0005-0000-0000-00006E0B0000}"/>
    <cellStyle name="20% - Accent5 3 2 3 2" xfId="12116" hidden="1" xr:uid="{00000000-0005-0000-0000-00006F0B0000}"/>
    <cellStyle name="20% - Accent5 3 2 3 2" xfId="33528" hidden="1" xr:uid="{00000000-0005-0000-0000-0000820B0000}"/>
    <cellStyle name="20% - Accent5 3 2 3 2" xfId="18222" hidden="1" xr:uid="{00000000-0005-0000-0000-0000710B0000}"/>
    <cellStyle name="20% - Accent5 3 2 3 2" xfId="21491" hidden="1" xr:uid="{00000000-0005-0000-0000-0000720B0000}"/>
    <cellStyle name="20% - Accent5 3 2 3 2" xfId="33190" hidden="1" xr:uid="{00000000-0005-0000-0000-0000810B0000}"/>
    <cellStyle name="20% - Accent5 3 2 3 2" xfId="1711" hidden="1" xr:uid="{00000000-0005-0000-0000-00006C0B0000}"/>
    <cellStyle name="20% - Accent5 3 2 4 2" xfId="33824" hidden="1" xr:uid="{00000000-0005-0000-0000-00009B0B0000}"/>
    <cellStyle name="20% - Accent5 3 2 4 2" xfId="15813" hidden="1" xr:uid="{00000000-0005-0000-0000-0000880B0000}"/>
    <cellStyle name="20% - Accent5 3 2 4 2" xfId="2936" hidden="1" xr:uid="{00000000-0005-0000-0000-0000850B0000}"/>
    <cellStyle name="20% - Accent5 3 2 4 2" xfId="31032" hidden="1" xr:uid="{00000000-0005-0000-0000-0000930B0000}"/>
    <cellStyle name="20% - Accent5 3 2 4 2" xfId="31597" hidden="1" xr:uid="{00000000-0005-0000-0000-0000940B0000}"/>
    <cellStyle name="20% - Accent5 3 2 4 2" xfId="31712" hidden="1" xr:uid="{00000000-0005-0000-0000-0000950B0000}"/>
    <cellStyle name="20% - Accent5 3 2 4 2" xfId="32435" hidden="1" xr:uid="{00000000-0005-0000-0000-0000960B0000}"/>
    <cellStyle name="20% - Accent5 3 2 4 2" xfId="32608" hidden="1" xr:uid="{00000000-0005-0000-0000-0000970B0000}"/>
    <cellStyle name="20% - Accent5 3 2 4 2" xfId="33001" hidden="1" xr:uid="{00000000-0005-0000-0000-0000980B0000}"/>
    <cellStyle name="20% - Accent5 3 2 4 2" xfId="30209" hidden="1" xr:uid="{00000000-0005-0000-0000-0000900B0000}"/>
    <cellStyle name="20% - Accent5 3 2 4 2" xfId="30357" hidden="1" xr:uid="{00000000-0005-0000-0000-0000910B0000}"/>
    <cellStyle name="20% - Accent5 3 2 4 2" xfId="30695" hidden="1" xr:uid="{00000000-0005-0000-0000-0000920B0000}"/>
    <cellStyle name="20% - Accent5 3 2 4 2" xfId="29816" hidden="1" xr:uid="{00000000-0005-0000-0000-00008F0B0000}"/>
    <cellStyle name="20% - Accent5 3 2 4 2" xfId="24634" hidden="1" xr:uid="{00000000-0005-0000-0000-00008B0B0000}"/>
    <cellStyle name="20% - Accent5 3 2 4 2" xfId="28805" hidden="1" xr:uid="{00000000-0005-0000-0000-00008C0B0000}"/>
    <cellStyle name="20% - Accent5 3 2 4 2" xfId="28920" hidden="1" xr:uid="{00000000-0005-0000-0000-00008D0B0000}"/>
    <cellStyle name="20% - Accent5 3 2 4 2" xfId="29643" hidden="1" xr:uid="{00000000-0005-0000-0000-00008E0B0000}"/>
    <cellStyle name="20% - Accent5 3 2 4 2" xfId="9562" hidden="1" xr:uid="{00000000-0005-0000-0000-0000860B0000}"/>
    <cellStyle name="20% - Accent5 3 2 4 2" xfId="12075" hidden="1" xr:uid="{00000000-0005-0000-0000-0000870B0000}"/>
    <cellStyle name="20% - Accent5 3 2 4 2" xfId="33487" hidden="1" xr:uid="{00000000-0005-0000-0000-00009A0B0000}"/>
    <cellStyle name="20% - Accent5 3 2 4 2" xfId="18181" hidden="1" xr:uid="{00000000-0005-0000-0000-0000890B0000}"/>
    <cellStyle name="20% - Accent5 3 2 4 2" xfId="21450" hidden="1" xr:uid="{00000000-0005-0000-0000-00008A0B0000}"/>
    <cellStyle name="20% - Accent5 3 2 4 2" xfId="33149" hidden="1" xr:uid="{00000000-0005-0000-0000-0000990B0000}"/>
    <cellStyle name="20% - Accent5 3 2 4 2" xfId="1670" hidden="1" xr:uid="{00000000-0005-0000-0000-0000840B0000}"/>
    <cellStyle name="20% - Accent5 3 3 3 2" xfId="33823" hidden="1" xr:uid="{00000000-0005-0000-0000-0000B30B0000}"/>
    <cellStyle name="20% - Accent5 3 3 3 2" xfId="15812" hidden="1" xr:uid="{00000000-0005-0000-0000-0000A00B0000}"/>
    <cellStyle name="20% - Accent5 3 3 3 2" xfId="2935" hidden="1" xr:uid="{00000000-0005-0000-0000-00009D0B0000}"/>
    <cellStyle name="20% - Accent5 3 3 3 2" xfId="31031" hidden="1" xr:uid="{00000000-0005-0000-0000-0000AB0B0000}"/>
    <cellStyle name="20% - Accent5 3 3 3 2" xfId="31596" hidden="1" xr:uid="{00000000-0005-0000-0000-0000AC0B0000}"/>
    <cellStyle name="20% - Accent5 3 3 3 2" xfId="31711" hidden="1" xr:uid="{00000000-0005-0000-0000-0000AD0B0000}"/>
    <cellStyle name="20% - Accent5 3 3 3 2" xfId="32434" hidden="1" xr:uid="{00000000-0005-0000-0000-0000AE0B0000}"/>
    <cellStyle name="20% - Accent5 3 3 3 2" xfId="32607" hidden="1" xr:uid="{00000000-0005-0000-0000-0000AF0B0000}"/>
    <cellStyle name="20% - Accent5 3 3 3 2" xfId="33000" hidden="1" xr:uid="{00000000-0005-0000-0000-0000B00B0000}"/>
    <cellStyle name="20% - Accent5 3 3 3 2" xfId="30208" hidden="1" xr:uid="{00000000-0005-0000-0000-0000A80B0000}"/>
    <cellStyle name="20% - Accent5 3 3 3 2" xfId="30356" hidden="1" xr:uid="{00000000-0005-0000-0000-0000A90B0000}"/>
    <cellStyle name="20% - Accent5 3 3 3 2" xfId="30694" hidden="1" xr:uid="{00000000-0005-0000-0000-0000AA0B0000}"/>
    <cellStyle name="20% - Accent5 3 3 3 2" xfId="29815" hidden="1" xr:uid="{00000000-0005-0000-0000-0000A70B0000}"/>
    <cellStyle name="20% - Accent5 3 3 3 2" xfId="24633" hidden="1" xr:uid="{00000000-0005-0000-0000-0000A30B0000}"/>
    <cellStyle name="20% - Accent5 3 3 3 2" xfId="28804" hidden="1" xr:uid="{00000000-0005-0000-0000-0000A40B0000}"/>
    <cellStyle name="20% - Accent5 3 3 3 2" xfId="28919" hidden="1" xr:uid="{00000000-0005-0000-0000-0000A50B0000}"/>
    <cellStyle name="20% - Accent5 3 3 3 2" xfId="29642" hidden="1" xr:uid="{00000000-0005-0000-0000-0000A60B0000}"/>
    <cellStyle name="20% - Accent5 3 3 3 2" xfId="9561" hidden="1" xr:uid="{00000000-0005-0000-0000-00009E0B0000}"/>
    <cellStyle name="20% - Accent5 3 3 3 2" xfId="12074" hidden="1" xr:uid="{00000000-0005-0000-0000-00009F0B0000}"/>
    <cellStyle name="20% - Accent5 3 3 3 2" xfId="33486" hidden="1" xr:uid="{00000000-0005-0000-0000-0000B20B0000}"/>
    <cellStyle name="20% - Accent5 3 3 3 2" xfId="18180" hidden="1" xr:uid="{00000000-0005-0000-0000-0000A10B0000}"/>
    <cellStyle name="20% - Accent5 3 3 3 2" xfId="21449" hidden="1" xr:uid="{00000000-0005-0000-0000-0000A20B0000}"/>
    <cellStyle name="20% - Accent5 3 3 3 2" xfId="33148" hidden="1" xr:uid="{00000000-0005-0000-0000-0000B10B0000}"/>
    <cellStyle name="20% - Accent5 3 3 3 2" xfId="1669" hidden="1" xr:uid="{00000000-0005-0000-0000-00009C0B0000}"/>
    <cellStyle name="20% - Accent5 4 2 2" xfId="33825" hidden="1" xr:uid="{00000000-0005-0000-0000-0000CB0B0000}"/>
    <cellStyle name="20% - Accent5 4 2 2" xfId="15814" hidden="1" xr:uid="{00000000-0005-0000-0000-0000B80B0000}"/>
    <cellStyle name="20% - Accent5 4 2 2" xfId="2937" hidden="1" xr:uid="{00000000-0005-0000-0000-0000B50B0000}"/>
    <cellStyle name="20% - Accent5 4 2 2" xfId="31033" hidden="1" xr:uid="{00000000-0005-0000-0000-0000C30B0000}"/>
    <cellStyle name="20% - Accent5 4 2 2" xfId="31598" hidden="1" xr:uid="{00000000-0005-0000-0000-0000C40B0000}"/>
    <cellStyle name="20% - Accent5 4 2 2" xfId="31713" hidden="1" xr:uid="{00000000-0005-0000-0000-0000C50B0000}"/>
    <cellStyle name="20% - Accent5 4 2 2" xfId="32436" hidden="1" xr:uid="{00000000-0005-0000-0000-0000C60B0000}"/>
    <cellStyle name="20% - Accent5 4 2 2" xfId="32609" hidden="1" xr:uid="{00000000-0005-0000-0000-0000C70B0000}"/>
    <cellStyle name="20% - Accent5 4 2 2" xfId="33002" hidden="1" xr:uid="{00000000-0005-0000-0000-0000C80B0000}"/>
    <cellStyle name="20% - Accent5 4 2 2" xfId="30210" hidden="1" xr:uid="{00000000-0005-0000-0000-0000C00B0000}"/>
    <cellStyle name="20% - Accent5 4 2 2" xfId="30358" hidden="1" xr:uid="{00000000-0005-0000-0000-0000C10B0000}"/>
    <cellStyle name="20% - Accent5 4 2 2" xfId="30696" hidden="1" xr:uid="{00000000-0005-0000-0000-0000C20B0000}"/>
    <cellStyle name="20% - Accent5 4 2 2" xfId="29817" hidden="1" xr:uid="{00000000-0005-0000-0000-0000BF0B0000}"/>
    <cellStyle name="20% - Accent5 4 2 2" xfId="24635" hidden="1" xr:uid="{00000000-0005-0000-0000-0000BB0B0000}"/>
    <cellStyle name="20% - Accent5 4 2 2" xfId="28806" hidden="1" xr:uid="{00000000-0005-0000-0000-0000BC0B0000}"/>
    <cellStyle name="20% - Accent5 4 2 2" xfId="28921" hidden="1" xr:uid="{00000000-0005-0000-0000-0000BD0B0000}"/>
    <cellStyle name="20% - Accent5 4 2 2" xfId="29644" hidden="1" xr:uid="{00000000-0005-0000-0000-0000BE0B0000}"/>
    <cellStyle name="20% - Accent5 4 2 2" xfId="9563" hidden="1" xr:uid="{00000000-0005-0000-0000-0000B60B0000}"/>
    <cellStyle name="20% - Accent5 4 2 2" xfId="12076" hidden="1" xr:uid="{00000000-0005-0000-0000-0000B70B0000}"/>
    <cellStyle name="20% - Accent5 4 2 2" xfId="33488" hidden="1" xr:uid="{00000000-0005-0000-0000-0000CA0B0000}"/>
    <cellStyle name="20% - Accent5 4 2 2" xfId="18182" hidden="1" xr:uid="{00000000-0005-0000-0000-0000B90B0000}"/>
    <cellStyle name="20% - Accent5 4 2 2" xfId="21451" hidden="1" xr:uid="{00000000-0005-0000-0000-0000BA0B0000}"/>
    <cellStyle name="20% - Accent5 4 2 2" xfId="33150" hidden="1" xr:uid="{00000000-0005-0000-0000-0000C90B0000}"/>
    <cellStyle name="20% - Accent5 4 2 2" xfId="1671" hidden="1" xr:uid="{00000000-0005-0000-0000-0000B40B0000}"/>
    <cellStyle name="20% - Accent5 4 3" xfId="33803" hidden="1" xr:uid="{00000000-0005-0000-0000-0000E30B0000}"/>
    <cellStyle name="20% - Accent5 4 3" xfId="15792" hidden="1" xr:uid="{00000000-0005-0000-0000-0000D00B0000}"/>
    <cellStyle name="20% - Accent5 4 3" xfId="2915" hidden="1" xr:uid="{00000000-0005-0000-0000-0000CD0B0000}"/>
    <cellStyle name="20% - Accent5 4 3" xfId="31011" hidden="1" xr:uid="{00000000-0005-0000-0000-0000DB0B0000}"/>
    <cellStyle name="20% - Accent5 4 3" xfId="31576" hidden="1" xr:uid="{00000000-0005-0000-0000-0000DC0B0000}"/>
    <cellStyle name="20% - Accent5 4 3" xfId="31691" hidden="1" xr:uid="{00000000-0005-0000-0000-0000DD0B0000}"/>
    <cellStyle name="20% - Accent5 4 3" xfId="32414" hidden="1" xr:uid="{00000000-0005-0000-0000-0000DE0B0000}"/>
    <cellStyle name="20% - Accent5 4 3" xfId="32587" hidden="1" xr:uid="{00000000-0005-0000-0000-0000DF0B0000}"/>
    <cellStyle name="20% - Accent5 4 3" xfId="32980" hidden="1" xr:uid="{00000000-0005-0000-0000-0000E00B0000}"/>
    <cellStyle name="20% - Accent5 4 3" xfId="30188" hidden="1" xr:uid="{00000000-0005-0000-0000-0000D80B0000}"/>
    <cellStyle name="20% - Accent5 4 3" xfId="30336" hidden="1" xr:uid="{00000000-0005-0000-0000-0000D90B0000}"/>
    <cellStyle name="20% - Accent5 4 3" xfId="30674" hidden="1" xr:uid="{00000000-0005-0000-0000-0000DA0B0000}"/>
    <cellStyle name="20% - Accent5 4 3" xfId="29795" hidden="1" xr:uid="{00000000-0005-0000-0000-0000D70B0000}"/>
    <cellStyle name="20% - Accent5 4 3" xfId="24613" hidden="1" xr:uid="{00000000-0005-0000-0000-0000D30B0000}"/>
    <cellStyle name="20% - Accent5 4 3" xfId="28784" hidden="1" xr:uid="{00000000-0005-0000-0000-0000D40B0000}"/>
    <cellStyle name="20% - Accent5 4 3" xfId="28899" hidden="1" xr:uid="{00000000-0005-0000-0000-0000D50B0000}"/>
    <cellStyle name="20% - Accent5 4 3" xfId="29622" hidden="1" xr:uid="{00000000-0005-0000-0000-0000D60B0000}"/>
    <cellStyle name="20% - Accent5 4 3" xfId="9541" hidden="1" xr:uid="{00000000-0005-0000-0000-0000CE0B0000}"/>
    <cellStyle name="20% - Accent5 4 3" xfId="12054" hidden="1" xr:uid="{00000000-0005-0000-0000-0000CF0B0000}"/>
    <cellStyle name="20% - Accent5 4 3" xfId="33466" hidden="1" xr:uid="{00000000-0005-0000-0000-0000E20B0000}"/>
    <cellStyle name="20% - Accent5 4 3" xfId="18160" hidden="1" xr:uid="{00000000-0005-0000-0000-0000D10B0000}"/>
    <cellStyle name="20% - Accent5 4 3" xfId="21429" hidden="1" xr:uid="{00000000-0005-0000-0000-0000D20B0000}"/>
    <cellStyle name="20% - Accent5 4 3" xfId="33128" hidden="1" xr:uid="{00000000-0005-0000-0000-0000E10B0000}"/>
    <cellStyle name="20% - Accent5 4 3" xfId="1649" hidden="1" xr:uid="{00000000-0005-0000-0000-0000CC0B0000}"/>
    <cellStyle name="20% - Accent5 6" xfId="28541" hidden="1" xr:uid="{00000000-0005-0000-0000-0000FD0B0000}"/>
    <cellStyle name="20% - Accent5 6" xfId="32745" hidden="1" xr:uid="{00000000-0005-0000-0000-00001F0C0000}"/>
    <cellStyle name="20% - Accent5 6" xfId="32823" hidden="1" xr:uid="{00000000-0005-0000-0000-0000200C0000}"/>
    <cellStyle name="20% - Accent5 6" xfId="32542" hidden="1" xr:uid="{00000000-0005-0000-0000-0000210C0000}"/>
    <cellStyle name="20% - Accent5 6" xfId="32900" hidden="1" xr:uid="{00000000-0005-0000-0000-0000220C0000}"/>
    <cellStyle name="20% - Accent5 6" xfId="31866" hidden="1" xr:uid="{00000000-0005-0000-0000-0000230C0000}"/>
    <cellStyle name="20% - Accent5 6" xfId="33091" hidden="1" xr:uid="{00000000-0005-0000-0000-0000240C0000}"/>
    <cellStyle name="20% - Accent5 6" xfId="33277" hidden="1" xr:uid="{00000000-0005-0000-0000-0000250C0000}"/>
    <cellStyle name="20% - Accent5 6" xfId="33355" hidden="1" xr:uid="{00000000-0005-0000-0000-0000260C0000}"/>
    <cellStyle name="20% - Accent5 6" xfId="33432" hidden="1" xr:uid="{00000000-0005-0000-0000-0000270C0000}"/>
    <cellStyle name="20% - Accent5 6" xfId="33614" hidden="1" xr:uid="{00000000-0005-0000-0000-0000280C0000}"/>
    <cellStyle name="20% - Accent5 6" xfId="33692" hidden="1" xr:uid="{00000000-0005-0000-0000-0000290C0000}"/>
    <cellStyle name="20% - Accent5 6" xfId="33769" hidden="1" xr:uid="{00000000-0005-0000-0000-00002A0C0000}"/>
    <cellStyle name="20% - Accent5 6" xfId="32150" hidden="1" xr:uid="{00000000-0005-0000-0000-0000190C0000}"/>
    <cellStyle name="20% - Accent5 6" xfId="32229" hidden="1" xr:uid="{00000000-0005-0000-0000-00001A0C0000}"/>
    <cellStyle name="20% - Accent5 6" xfId="32005" hidden="1" xr:uid="{00000000-0005-0000-0000-00001B0C0000}"/>
    <cellStyle name="20% - Accent5 6" xfId="32312" hidden="1" xr:uid="{00000000-0005-0000-0000-00001C0C0000}"/>
    <cellStyle name="20% - Accent5 6" xfId="31925" hidden="1" xr:uid="{00000000-0005-0000-0000-00001D0C0000}"/>
    <cellStyle name="20% - Accent5 6" xfId="32545" hidden="1" xr:uid="{00000000-0005-0000-0000-00001E0C0000}"/>
    <cellStyle name="20% - Accent5 6" xfId="31411" hidden="1" xr:uid="{00000000-0005-0000-0000-0000160C0000}"/>
    <cellStyle name="20% - Accent5 6" xfId="31489" hidden="1" xr:uid="{00000000-0005-0000-0000-0000170C0000}"/>
    <cellStyle name="20% - Accent5 6" xfId="32071" hidden="1" xr:uid="{00000000-0005-0000-0000-0000180C0000}"/>
    <cellStyle name="20% - Accent5 6" xfId="31333" hidden="1" xr:uid="{00000000-0005-0000-0000-0000150C0000}"/>
    <cellStyle name="20% - Accent5 6" xfId="31253" hidden="1" xr:uid="{00000000-0005-0000-0000-0000140C0000}"/>
    <cellStyle name="20% - Accent5 6" xfId="423" hidden="1" xr:uid="{00000000-0005-0000-0000-0000E40B0000}"/>
    <cellStyle name="20% - Accent5 6" xfId="33951" hidden="1" xr:uid="{00000000-0005-0000-0000-00002B0C0000}"/>
    <cellStyle name="20% - Accent5 6" xfId="25833" hidden="1" xr:uid="{00000000-0005-0000-0000-0000FB0B0000}"/>
    <cellStyle name="20% - Accent5 6" xfId="28697" hidden="1" xr:uid="{00000000-0005-0000-0000-0000FF0B0000}"/>
    <cellStyle name="20% - Accent5 6" xfId="29279" hidden="1" xr:uid="{00000000-0005-0000-0000-0000000C0000}"/>
    <cellStyle name="20% - Accent5 6" xfId="29358" hidden="1" xr:uid="{00000000-0005-0000-0000-0000010C0000}"/>
    <cellStyle name="20% - Accent5 6" xfId="29437" hidden="1" xr:uid="{00000000-0005-0000-0000-0000020C0000}"/>
    <cellStyle name="20% - Accent5 6" xfId="29213" hidden="1" xr:uid="{00000000-0005-0000-0000-0000030C0000}"/>
    <cellStyle name="20% - Accent5 6" xfId="29520" hidden="1" xr:uid="{00000000-0005-0000-0000-0000040C0000}"/>
    <cellStyle name="20% - Accent5 6" xfId="29133" hidden="1" xr:uid="{00000000-0005-0000-0000-0000050C0000}"/>
    <cellStyle name="20% - Accent5 6" xfId="29753" hidden="1" xr:uid="{00000000-0005-0000-0000-0000060C0000}"/>
    <cellStyle name="20% - Accent5 6" xfId="29953" hidden="1" xr:uid="{00000000-0005-0000-0000-0000070C0000}"/>
    <cellStyle name="20% - Accent5 6" xfId="30031" hidden="1" xr:uid="{00000000-0005-0000-0000-0000080C0000}"/>
    <cellStyle name="20% - Accent5 6" xfId="29750" hidden="1" xr:uid="{00000000-0005-0000-0000-0000090C0000}"/>
    <cellStyle name="20% - Accent5 6" xfId="30108" hidden="1" xr:uid="{00000000-0005-0000-0000-00000A0C0000}"/>
    <cellStyle name="20% - Accent5 6" xfId="29074" hidden="1" xr:uid="{00000000-0005-0000-0000-00000B0C0000}"/>
    <cellStyle name="20% - Accent5 6" xfId="30299" hidden="1" xr:uid="{00000000-0005-0000-0000-00000C0C0000}"/>
    <cellStyle name="20% - Accent5 6" xfId="30485" hidden="1" xr:uid="{00000000-0005-0000-0000-00000D0C0000}"/>
    <cellStyle name="20% - Accent5 6" xfId="30563" hidden="1" xr:uid="{00000000-0005-0000-0000-00000E0C0000}"/>
    <cellStyle name="20% - Accent5 6" xfId="30640" hidden="1" xr:uid="{00000000-0005-0000-0000-00000F0C0000}"/>
    <cellStyle name="20% - Accent5 6" xfId="30822" hidden="1" xr:uid="{00000000-0005-0000-0000-0000100C0000}"/>
    <cellStyle name="20% - Accent5 6" xfId="30900" hidden="1" xr:uid="{00000000-0005-0000-0000-0000110C0000}"/>
    <cellStyle name="20% - Accent5 6" xfId="30977" hidden="1" xr:uid="{00000000-0005-0000-0000-0000120C0000}"/>
    <cellStyle name="20% - Accent5 6" xfId="31159" hidden="1" xr:uid="{00000000-0005-0000-0000-0000130C0000}"/>
    <cellStyle name="20% - Accent5 6" xfId="28461" hidden="1" xr:uid="{00000000-0005-0000-0000-0000FC0B0000}"/>
    <cellStyle name="20% - Accent5 6" xfId="23009" hidden="1" xr:uid="{00000000-0005-0000-0000-0000F90B0000}"/>
    <cellStyle name="20% - Accent5 6" xfId="23882" hidden="1" xr:uid="{00000000-0005-0000-0000-0000FA0B0000}"/>
    <cellStyle name="20% - Accent5 6" xfId="6892" hidden="1" xr:uid="{00000000-0005-0000-0000-0000E90B0000}"/>
    <cellStyle name="20% - Accent5 6" xfId="7236" hidden="1" xr:uid="{00000000-0005-0000-0000-0000EA0B0000}"/>
    <cellStyle name="20% - Accent5 6" xfId="5999" hidden="1" xr:uid="{00000000-0005-0000-0000-0000EB0B0000}"/>
    <cellStyle name="20% - Accent5 6" xfId="7717" hidden="1" xr:uid="{00000000-0005-0000-0000-0000EC0B0000}"/>
    <cellStyle name="20% - Accent5 6" xfId="5392" hidden="1" xr:uid="{00000000-0005-0000-0000-0000ED0B0000}"/>
    <cellStyle name="20% - Accent5 6" xfId="11260" hidden="1" xr:uid="{00000000-0005-0000-0000-0000EE0B0000}"/>
    <cellStyle name="20% - Accent5 6" xfId="1002" hidden="1" xr:uid="{00000000-0005-0000-0000-0000E60B0000}"/>
    <cellStyle name="20% - Accent5 6" xfId="1344" hidden="1" xr:uid="{00000000-0005-0000-0000-0000E70B0000}"/>
    <cellStyle name="20% - Accent5 6" xfId="6554" hidden="1" xr:uid="{00000000-0005-0000-0000-0000E80B0000}"/>
    <cellStyle name="20% - Accent5 6" xfId="666" hidden="1" xr:uid="{00000000-0005-0000-0000-0000E50B0000}"/>
    <cellStyle name="20% - Accent5 6" xfId="4949" hidden="1" xr:uid="{00000000-0005-0000-0000-0000F30B0000}"/>
    <cellStyle name="20% - Accent5 6" xfId="17405" hidden="1" xr:uid="{00000000-0005-0000-0000-0000F40B0000}"/>
    <cellStyle name="20% - Accent5 6" xfId="19414" hidden="1" xr:uid="{00000000-0005-0000-0000-0000F50B0000}"/>
    <cellStyle name="20% - Accent5 6" xfId="19756" hidden="1" xr:uid="{00000000-0005-0000-0000-0000F60B0000}"/>
    <cellStyle name="20% - Accent5 6" xfId="20686" hidden="1" xr:uid="{00000000-0005-0000-0000-0000F70B0000}"/>
    <cellStyle name="20% - Accent5 6" xfId="22667" hidden="1" xr:uid="{00000000-0005-0000-0000-0000F80B0000}"/>
    <cellStyle name="20% - Accent5 6" xfId="13673" hidden="1" xr:uid="{00000000-0005-0000-0000-0000F00B0000}"/>
    <cellStyle name="20% - Accent5 6" xfId="11153" hidden="1" xr:uid="{00000000-0005-0000-0000-0000F10B0000}"/>
    <cellStyle name="20% - Accent5 6" xfId="14101" hidden="1" xr:uid="{00000000-0005-0000-0000-0000F20B0000}"/>
    <cellStyle name="20% - Accent5 6" xfId="13331" hidden="1" xr:uid="{00000000-0005-0000-0000-0000EF0B0000}"/>
    <cellStyle name="20% - Accent5 6" xfId="28619" hidden="1" xr:uid="{00000000-0005-0000-0000-0000FE0B0000}"/>
    <cellStyle name="20% - Accent5 7" xfId="31910" hidden="1" xr:uid="{00000000-0005-0000-0000-00006A0C0000}"/>
    <cellStyle name="20% - Accent5 7" xfId="32331" hidden="1" xr:uid="{00000000-0005-0000-0000-00006B0C0000}"/>
    <cellStyle name="20% - Accent5 7" xfId="33071" hidden="1" xr:uid="{00000000-0005-0000-0000-00006C0C0000}"/>
    <cellStyle name="20% - Accent5 7" xfId="33287" hidden="1" xr:uid="{00000000-0005-0000-0000-00006D0C0000}"/>
    <cellStyle name="20% - Accent5 7" xfId="33365" hidden="1" xr:uid="{00000000-0005-0000-0000-00006E0C0000}"/>
    <cellStyle name="20% - Accent5 7" xfId="31775" hidden="1" xr:uid="{00000000-0005-0000-0000-00006F0C0000}"/>
    <cellStyle name="20% - Accent5 7" xfId="33624" hidden="1" xr:uid="{00000000-0005-0000-0000-0000700C0000}"/>
    <cellStyle name="20% - Accent5 7" xfId="33702" hidden="1" xr:uid="{00000000-0005-0000-0000-0000710C0000}"/>
    <cellStyle name="20% - Accent5 7" xfId="33072" hidden="1" xr:uid="{00000000-0005-0000-0000-0000720C0000}"/>
    <cellStyle name="20% - Accent5 7" xfId="33961" hidden="1" xr:uid="{00000000-0005-0000-0000-0000730C0000}"/>
    <cellStyle name="20% - Accent5 7" xfId="28477" hidden="1" xr:uid="{00000000-0005-0000-0000-0000440C0000}"/>
    <cellStyle name="20% - Accent5 7" xfId="32328" hidden="1" xr:uid="{00000000-0005-0000-0000-0000630C0000}"/>
    <cellStyle name="20% - Accent5 7" xfId="31862" hidden="1" xr:uid="{00000000-0005-0000-0000-0000640C0000}"/>
    <cellStyle name="20% - Accent5 7" xfId="31872" hidden="1" xr:uid="{00000000-0005-0000-0000-0000650C0000}"/>
    <cellStyle name="20% - Accent5 7" xfId="32513" hidden="1" xr:uid="{00000000-0005-0000-0000-0000660C0000}"/>
    <cellStyle name="20% - Accent5 7" xfId="32755" hidden="1" xr:uid="{00000000-0005-0000-0000-0000670C0000}"/>
    <cellStyle name="20% - Accent5 7" xfId="32833" hidden="1" xr:uid="{00000000-0005-0000-0000-0000680C0000}"/>
    <cellStyle name="20% - Accent5 7" xfId="32083" hidden="1" xr:uid="{00000000-0005-0000-0000-0000600C0000}"/>
    <cellStyle name="20% - Accent5 7" xfId="32160" hidden="1" xr:uid="{00000000-0005-0000-0000-0000610C0000}"/>
    <cellStyle name="20% - Accent5 7" xfId="32239" hidden="1" xr:uid="{00000000-0005-0000-0000-0000620C0000}"/>
    <cellStyle name="20% - Accent5 7" xfId="31421" hidden="1" xr:uid="{00000000-0005-0000-0000-00005E0C0000}"/>
    <cellStyle name="20% - Accent5 7" xfId="31499" hidden="1" xr:uid="{00000000-0005-0000-0000-00005F0C0000}"/>
    <cellStyle name="20% - Accent5 7" xfId="31344" hidden="1" xr:uid="{00000000-0005-0000-0000-00005D0C0000}"/>
    <cellStyle name="20% - Accent5 7" xfId="28629" hidden="1" xr:uid="{00000000-0005-0000-0000-0000460C0000}"/>
    <cellStyle name="20% - Accent5 7" xfId="28707" hidden="1" xr:uid="{00000000-0005-0000-0000-0000470C0000}"/>
    <cellStyle name="20% - Accent5 7" xfId="29291" hidden="1" xr:uid="{00000000-0005-0000-0000-0000480C0000}"/>
    <cellStyle name="20% - Accent5 7" xfId="29368" hidden="1" xr:uid="{00000000-0005-0000-0000-0000490C0000}"/>
    <cellStyle name="20% - Accent5 7" xfId="29447" hidden="1" xr:uid="{00000000-0005-0000-0000-00004A0C0000}"/>
    <cellStyle name="20% - Accent5 7" xfId="29536" hidden="1" xr:uid="{00000000-0005-0000-0000-00004B0C0000}"/>
    <cellStyle name="20% - Accent5 7" xfId="29070" hidden="1" xr:uid="{00000000-0005-0000-0000-00004C0C0000}"/>
    <cellStyle name="20% - Accent5 7" xfId="29080" hidden="1" xr:uid="{00000000-0005-0000-0000-00004D0C0000}"/>
    <cellStyle name="20% - Accent5 7" xfId="29721" hidden="1" xr:uid="{00000000-0005-0000-0000-00004E0C0000}"/>
    <cellStyle name="20% - Accent5 7" xfId="29963" hidden="1" xr:uid="{00000000-0005-0000-0000-00004F0C0000}"/>
    <cellStyle name="20% - Accent5 7" xfId="30041" hidden="1" xr:uid="{00000000-0005-0000-0000-0000500C0000}"/>
    <cellStyle name="20% - Accent5 7" xfId="30122" hidden="1" xr:uid="{00000000-0005-0000-0000-0000510C0000}"/>
    <cellStyle name="20% - Accent5 7" xfId="29118" hidden="1" xr:uid="{00000000-0005-0000-0000-0000520C0000}"/>
    <cellStyle name="20% - Accent5 7" xfId="29539" hidden="1" xr:uid="{00000000-0005-0000-0000-0000530C0000}"/>
    <cellStyle name="20% - Accent5 7" xfId="30279" hidden="1" xr:uid="{00000000-0005-0000-0000-0000540C0000}"/>
    <cellStyle name="20% - Accent5 7" xfId="30495" hidden="1" xr:uid="{00000000-0005-0000-0000-0000550C0000}"/>
    <cellStyle name="20% - Accent5 7" xfId="30573" hidden="1" xr:uid="{00000000-0005-0000-0000-0000560C0000}"/>
    <cellStyle name="20% - Accent5 7" xfId="28983" hidden="1" xr:uid="{00000000-0005-0000-0000-0000570C0000}"/>
    <cellStyle name="20% - Accent5 7" xfId="30832" hidden="1" xr:uid="{00000000-0005-0000-0000-0000580C0000}"/>
    <cellStyle name="20% - Accent5 7" xfId="30910" hidden="1" xr:uid="{00000000-0005-0000-0000-0000590C0000}"/>
    <cellStyle name="20% - Accent5 7" xfId="30280" hidden="1" xr:uid="{00000000-0005-0000-0000-00005A0C0000}"/>
    <cellStyle name="20% - Accent5 7" xfId="31169" hidden="1" xr:uid="{00000000-0005-0000-0000-00005B0C0000}"/>
    <cellStyle name="20% - Accent5 7" xfId="31269" hidden="1" xr:uid="{00000000-0005-0000-0000-00005C0C0000}"/>
    <cellStyle name="20% - Accent5 7" xfId="13791" hidden="1" xr:uid="{00000000-0005-0000-0000-0000380C0000}"/>
    <cellStyle name="20% - Accent5 7" xfId="32914" hidden="1" xr:uid="{00000000-0005-0000-0000-0000690C0000}"/>
    <cellStyle name="20% - Accent5 7" xfId="7894" hidden="1" xr:uid="{00000000-0005-0000-0000-0000330C0000}"/>
    <cellStyle name="20% - Accent5 7" xfId="4926" hidden="1" xr:uid="{00000000-0005-0000-0000-0000340C0000}"/>
    <cellStyle name="20% - Accent5 7" xfId="4991" hidden="1" xr:uid="{00000000-0005-0000-0000-0000350C0000}"/>
    <cellStyle name="20% - Accent5 7" xfId="10731" hidden="1" xr:uid="{00000000-0005-0000-0000-0000360C0000}"/>
    <cellStyle name="20% - Accent5 7" xfId="13449" hidden="1" xr:uid="{00000000-0005-0000-0000-0000370C0000}"/>
    <cellStyle name="20% - Accent5 7" xfId="1462" hidden="1" xr:uid="{00000000-0005-0000-0000-00002F0C0000}"/>
    <cellStyle name="20% - Accent5 7" xfId="6683" hidden="1" xr:uid="{00000000-0005-0000-0000-0000300C0000}"/>
    <cellStyle name="20% - Accent5 7" xfId="7011" hidden="1" xr:uid="{00000000-0005-0000-0000-0000310C0000}"/>
    <cellStyle name="20% - Accent5 7" xfId="793" hidden="1" xr:uid="{00000000-0005-0000-0000-00002D0C0000}"/>
    <cellStyle name="20% - Accent5 7" xfId="1120" hidden="1" xr:uid="{00000000-0005-0000-0000-00002E0C0000}"/>
    <cellStyle name="20% - Accent5 7" xfId="470" hidden="1" xr:uid="{00000000-0005-0000-0000-00002C0C0000}"/>
    <cellStyle name="20% - Accent5 7" xfId="28552" hidden="1" xr:uid="{00000000-0005-0000-0000-0000450C0000}"/>
    <cellStyle name="20% - Accent5 7" xfId="4130" hidden="1" xr:uid="{00000000-0005-0000-0000-00003F0C0000}"/>
    <cellStyle name="20% - Accent5 7" xfId="22785" hidden="1" xr:uid="{00000000-0005-0000-0000-0000400C0000}"/>
    <cellStyle name="20% - Accent5 7" xfId="23127" hidden="1" xr:uid="{00000000-0005-0000-0000-0000410C0000}"/>
    <cellStyle name="20% - Accent5 7" xfId="16946" hidden="1" xr:uid="{00000000-0005-0000-0000-0000420C0000}"/>
    <cellStyle name="20% - Accent5 7" xfId="25951" hidden="1" xr:uid="{00000000-0005-0000-0000-0000430C0000}"/>
    <cellStyle name="20% - Accent5 7" xfId="7356" hidden="1" xr:uid="{00000000-0005-0000-0000-0000320C0000}"/>
    <cellStyle name="20% - Accent5 7" xfId="16941" hidden="1" xr:uid="{00000000-0005-0000-0000-00003C0C0000}"/>
    <cellStyle name="20% - Accent5 7" xfId="19532" hidden="1" xr:uid="{00000000-0005-0000-0000-00003D0C0000}"/>
    <cellStyle name="20% - Accent5 7" xfId="19874" hidden="1" xr:uid="{00000000-0005-0000-0000-00003E0C0000}"/>
    <cellStyle name="20% - Accent5 7" xfId="5283" hidden="1" xr:uid="{00000000-0005-0000-0000-00003A0C0000}"/>
    <cellStyle name="20% - Accent5 7" xfId="7931" hidden="1" xr:uid="{00000000-0005-0000-0000-00003B0C0000}"/>
    <cellStyle name="20% - Accent5 7" xfId="14245" hidden="1" xr:uid="{00000000-0005-0000-0000-0000390C0000}"/>
    <cellStyle name="20% - Accent5 8" xfId="33298" hidden="1" xr:uid="{00000000-0005-0000-0000-0000B50C0000}"/>
    <cellStyle name="20% - Accent5 8" xfId="33376" hidden="1" xr:uid="{00000000-0005-0000-0000-0000B60C0000}"/>
    <cellStyle name="20% - Accent5 8" xfId="33559" hidden="1" xr:uid="{00000000-0005-0000-0000-0000B70C0000}"/>
    <cellStyle name="20% - Accent5 8" xfId="33635" hidden="1" xr:uid="{00000000-0005-0000-0000-0000B80C0000}"/>
    <cellStyle name="20% - Accent5 8" xfId="33713" hidden="1" xr:uid="{00000000-0005-0000-0000-0000B90C0000}"/>
    <cellStyle name="20% - Accent5 8" xfId="33896" hidden="1" xr:uid="{00000000-0005-0000-0000-0000BA0C0000}"/>
    <cellStyle name="20% - Accent5 8" xfId="33972" hidden="1" xr:uid="{00000000-0005-0000-0000-0000BB0C0000}"/>
    <cellStyle name="20% - Accent5 8" xfId="28564" hidden="1" xr:uid="{00000000-0005-0000-0000-00008D0C0000}"/>
    <cellStyle name="20% - Accent5 8" xfId="28640" hidden="1" xr:uid="{00000000-0005-0000-0000-00008E0C0000}"/>
    <cellStyle name="20% - Accent5 8" xfId="28718" hidden="1" xr:uid="{00000000-0005-0000-0000-00008F0C0000}"/>
    <cellStyle name="20% - Accent5 8" xfId="31972" hidden="1" xr:uid="{00000000-0005-0000-0000-0000AC0C0000}"/>
    <cellStyle name="20% - Accent5 8" xfId="32000" hidden="1" xr:uid="{00000000-0005-0000-0000-0000AD0C0000}"/>
    <cellStyle name="20% - Accent5 8" xfId="32690" hidden="1" xr:uid="{00000000-0005-0000-0000-0000AE0C0000}"/>
    <cellStyle name="20% - Accent5 8" xfId="32766" hidden="1" xr:uid="{00000000-0005-0000-0000-0000AF0C0000}"/>
    <cellStyle name="20% - Accent5 8" xfId="32844" hidden="1" xr:uid="{00000000-0005-0000-0000-0000B00C0000}"/>
    <cellStyle name="20% - Accent5 8" xfId="32923" hidden="1" xr:uid="{00000000-0005-0000-0000-0000B10C0000}"/>
    <cellStyle name="20% - Accent5 8" xfId="32171" hidden="1" xr:uid="{00000000-0005-0000-0000-0000A90C0000}"/>
    <cellStyle name="20% - Accent5 8" xfId="32250" hidden="1" xr:uid="{00000000-0005-0000-0000-0000AA0C0000}"/>
    <cellStyle name="20% - Accent5 8" xfId="32341" hidden="1" xr:uid="{00000000-0005-0000-0000-0000AB0C0000}"/>
    <cellStyle name="20% - Accent5 8" xfId="31510" hidden="1" xr:uid="{00000000-0005-0000-0000-0000A70C0000}"/>
    <cellStyle name="20% - Accent5 8" xfId="32095" hidden="1" xr:uid="{00000000-0005-0000-0000-0000A80C0000}"/>
    <cellStyle name="20% - Accent5 8" xfId="31432" hidden="1" xr:uid="{00000000-0005-0000-0000-0000A60C0000}"/>
    <cellStyle name="20% - Accent5 8" xfId="29549" hidden="1" xr:uid="{00000000-0005-0000-0000-0000930C0000}"/>
    <cellStyle name="20% - Accent5 8" xfId="29180" hidden="1" xr:uid="{00000000-0005-0000-0000-0000940C0000}"/>
    <cellStyle name="20% - Accent5 8" xfId="29208" hidden="1" xr:uid="{00000000-0005-0000-0000-0000950C0000}"/>
    <cellStyle name="20% - Accent5 8" xfId="29898" hidden="1" xr:uid="{00000000-0005-0000-0000-0000960C0000}"/>
    <cellStyle name="20% - Accent5 8" xfId="29974" hidden="1" xr:uid="{00000000-0005-0000-0000-0000970C0000}"/>
    <cellStyle name="20% - Accent5 8" xfId="30052" hidden="1" xr:uid="{00000000-0005-0000-0000-0000980C0000}"/>
    <cellStyle name="20% - Accent5 8" xfId="30131" hidden="1" xr:uid="{00000000-0005-0000-0000-0000990C0000}"/>
    <cellStyle name="20% - Accent5 8" xfId="29090" hidden="1" xr:uid="{00000000-0005-0000-0000-00009A0C0000}"/>
    <cellStyle name="20% - Accent5 8" xfId="29759" hidden="1" xr:uid="{00000000-0005-0000-0000-00009B0C0000}"/>
    <cellStyle name="20% - Accent5 8" xfId="30430" hidden="1" xr:uid="{00000000-0005-0000-0000-00009C0C0000}"/>
    <cellStyle name="20% - Accent5 8" xfId="30506" hidden="1" xr:uid="{00000000-0005-0000-0000-00009D0C0000}"/>
    <cellStyle name="20% - Accent5 8" xfId="30584" hidden="1" xr:uid="{00000000-0005-0000-0000-00009E0C0000}"/>
    <cellStyle name="20% - Accent5 8" xfId="30767" hidden="1" xr:uid="{00000000-0005-0000-0000-00009F0C0000}"/>
    <cellStyle name="20% - Accent5 8" xfId="30843" hidden="1" xr:uid="{00000000-0005-0000-0000-0000A00C0000}"/>
    <cellStyle name="20% - Accent5 8" xfId="30921" hidden="1" xr:uid="{00000000-0005-0000-0000-0000A10C0000}"/>
    <cellStyle name="20% - Accent5 8" xfId="31104" hidden="1" xr:uid="{00000000-0005-0000-0000-0000A20C0000}"/>
    <cellStyle name="20% - Accent5 8" xfId="31180" hidden="1" xr:uid="{00000000-0005-0000-0000-0000A30C0000}"/>
    <cellStyle name="20% - Accent5 8" xfId="31282" hidden="1" xr:uid="{00000000-0005-0000-0000-0000A40C0000}"/>
    <cellStyle name="20% - Accent5 8" xfId="31356" hidden="1" xr:uid="{00000000-0005-0000-0000-0000A50C0000}"/>
    <cellStyle name="20% - Accent5 8" xfId="13821" hidden="1" xr:uid="{00000000-0005-0000-0000-0000800C0000}"/>
    <cellStyle name="20% - Accent5 8" xfId="14472" hidden="1" xr:uid="{00000000-0005-0000-0000-0000810C0000}"/>
    <cellStyle name="20% - Accent5 8" xfId="5040" hidden="1" xr:uid="{00000000-0005-0000-0000-0000820C0000}"/>
    <cellStyle name="20% - Accent5 8" xfId="31882" hidden="1" xr:uid="{00000000-0005-0000-0000-0000B20C0000}"/>
    <cellStyle name="20% - Accent5 8" xfId="32551" hidden="1" xr:uid="{00000000-0005-0000-0000-0000B30C0000}"/>
    <cellStyle name="20% - Accent5 8" xfId="33222" hidden="1" xr:uid="{00000000-0005-0000-0000-0000B40C0000}"/>
    <cellStyle name="20% - Accent5 8" xfId="5698" hidden="1" xr:uid="{00000000-0005-0000-0000-00007C0C0000}"/>
    <cellStyle name="20% - Accent5 8" xfId="5990" hidden="1" xr:uid="{00000000-0005-0000-0000-00007D0C0000}"/>
    <cellStyle name="20% - Accent5 8" xfId="13155" hidden="1" xr:uid="{00000000-0005-0000-0000-00007E0C0000}"/>
    <cellStyle name="20% - Accent5 8" xfId="13479" hidden="1" xr:uid="{00000000-0005-0000-0000-00007F0C0000}"/>
    <cellStyle name="20% - Accent5 8" xfId="1492" hidden="1" xr:uid="{00000000-0005-0000-0000-0000770C0000}"/>
    <cellStyle name="20% - Accent5 8" xfId="6716" hidden="1" xr:uid="{00000000-0005-0000-0000-0000780C0000}"/>
    <cellStyle name="20% - Accent5 8" xfId="7041" hidden="1" xr:uid="{00000000-0005-0000-0000-0000790C0000}"/>
    <cellStyle name="20% - Accent5 8" xfId="826" hidden="1" xr:uid="{00000000-0005-0000-0000-0000750C0000}"/>
    <cellStyle name="20% - Accent5 8" xfId="1150" hidden="1" xr:uid="{00000000-0005-0000-0000-0000760C0000}"/>
    <cellStyle name="20% - Accent5 8" xfId="504" hidden="1" xr:uid="{00000000-0005-0000-0000-0000740C0000}"/>
    <cellStyle name="20% - Accent5 8" xfId="29303" hidden="1" xr:uid="{00000000-0005-0000-0000-0000900C0000}"/>
    <cellStyle name="20% - Accent5 8" xfId="29379" hidden="1" xr:uid="{00000000-0005-0000-0000-0000910C0000}"/>
    <cellStyle name="20% - Accent5 8" xfId="29458" hidden="1" xr:uid="{00000000-0005-0000-0000-0000920C0000}"/>
    <cellStyle name="20% - Accent5 8" xfId="23157" hidden="1" xr:uid="{00000000-0005-0000-0000-0000890C0000}"/>
    <cellStyle name="20% - Accent5 8" xfId="25657" hidden="1" xr:uid="{00000000-0005-0000-0000-00008A0C0000}"/>
    <cellStyle name="20% - Accent5 8" xfId="25981" hidden="1" xr:uid="{00000000-0005-0000-0000-00008B0C0000}"/>
    <cellStyle name="20% - Accent5 8" xfId="28490" hidden="1" xr:uid="{00000000-0005-0000-0000-00008C0C0000}"/>
    <cellStyle name="20% - Accent5 8" xfId="7386" hidden="1" xr:uid="{00000000-0005-0000-0000-00007A0C0000}"/>
    <cellStyle name="20% - Accent5 8" xfId="8144" hidden="1" xr:uid="{00000000-0005-0000-0000-00007B0C0000}"/>
    <cellStyle name="20% - Accent5 8" xfId="19904" hidden="1" xr:uid="{00000000-0005-0000-0000-0000860C0000}"/>
    <cellStyle name="20% - Accent5 8" xfId="22489" hidden="1" xr:uid="{00000000-0005-0000-0000-0000870C0000}"/>
    <cellStyle name="20% - Accent5 8" xfId="22815" hidden="1" xr:uid="{00000000-0005-0000-0000-0000880C0000}"/>
    <cellStyle name="20% - Accent5 8" xfId="19236" hidden="1" xr:uid="{00000000-0005-0000-0000-0000840C0000}"/>
    <cellStyle name="20% - Accent5 8" xfId="19562" hidden="1" xr:uid="{00000000-0005-0000-0000-0000850C0000}"/>
    <cellStyle name="20% - Accent5 8" xfId="11442" hidden="1" xr:uid="{00000000-0005-0000-0000-0000830C0000}"/>
    <cellStyle name="20% - Accent5 9" xfId="33648" hidden="1" xr:uid="{00000000-0005-0000-0000-0000000D0000}"/>
    <cellStyle name="20% - Accent5 9" xfId="33726" hidden="1" xr:uid="{00000000-0005-0000-0000-0000010D0000}"/>
    <cellStyle name="20% - Accent5 9" xfId="33909" hidden="1" xr:uid="{00000000-0005-0000-0000-0000020D0000}"/>
    <cellStyle name="20% - Accent5 9" xfId="33985" hidden="1" xr:uid="{00000000-0005-0000-0000-0000030D0000}"/>
    <cellStyle name="20% - Accent5 9" xfId="33389" hidden="1" xr:uid="{00000000-0005-0000-0000-0000FE0C0000}"/>
    <cellStyle name="20% - Accent5 9" xfId="28577" hidden="1" xr:uid="{00000000-0005-0000-0000-0000D50C0000}"/>
    <cellStyle name="20% - Accent5 9" xfId="28653" hidden="1" xr:uid="{00000000-0005-0000-0000-0000D60C0000}"/>
    <cellStyle name="20% - Accent5 9" xfId="28731" hidden="1" xr:uid="{00000000-0005-0000-0000-0000D70C0000}"/>
    <cellStyle name="20% - Accent5 9" xfId="29316" hidden="1" xr:uid="{00000000-0005-0000-0000-0000D80C0000}"/>
    <cellStyle name="20% - Accent5 9" xfId="32029" hidden="1" xr:uid="{00000000-0005-0000-0000-0000F50C0000}"/>
    <cellStyle name="20% - Accent5 9" xfId="32703" hidden="1" xr:uid="{00000000-0005-0000-0000-0000F60C0000}"/>
    <cellStyle name="20% - Accent5 9" xfId="32779" hidden="1" xr:uid="{00000000-0005-0000-0000-0000F70C0000}"/>
    <cellStyle name="20% - Accent5 9" xfId="32857" hidden="1" xr:uid="{00000000-0005-0000-0000-0000F80C0000}"/>
    <cellStyle name="20% - Accent5 9" xfId="32940" hidden="1" xr:uid="{00000000-0005-0000-0000-0000F90C0000}"/>
    <cellStyle name="20% - Accent5 9" xfId="31808" hidden="1" xr:uid="{00000000-0005-0000-0000-0000FA0C0000}"/>
    <cellStyle name="20% - Accent5 9" xfId="32369" hidden="1" xr:uid="{00000000-0005-0000-0000-0000F30C0000}"/>
    <cellStyle name="20% - Accent5 9" xfId="31949" hidden="1" xr:uid="{00000000-0005-0000-0000-0000F40C0000}"/>
    <cellStyle name="20% - Accent5 9" xfId="32108" hidden="1" xr:uid="{00000000-0005-0000-0000-0000F00C0000}"/>
    <cellStyle name="20% - Accent5 9" xfId="32184" hidden="1" xr:uid="{00000000-0005-0000-0000-0000F10C0000}"/>
    <cellStyle name="20% - Accent5 9" xfId="31523" hidden="1" xr:uid="{00000000-0005-0000-0000-0000EF0C0000}"/>
    <cellStyle name="20% - Accent5 9" xfId="32263" hidden="1" xr:uid="{00000000-0005-0000-0000-0000F20C0000}"/>
    <cellStyle name="20% - Accent5 9" xfId="29237" hidden="1" xr:uid="{00000000-0005-0000-0000-0000DD0C0000}"/>
    <cellStyle name="20% - Accent5 9" xfId="29911" hidden="1" xr:uid="{00000000-0005-0000-0000-0000DE0C0000}"/>
    <cellStyle name="20% - Accent5 9" xfId="29987" hidden="1" xr:uid="{00000000-0005-0000-0000-0000DF0C0000}"/>
    <cellStyle name="20% - Accent5 9" xfId="30065" hidden="1" xr:uid="{00000000-0005-0000-0000-0000E00C0000}"/>
    <cellStyle name="20% - Accent5 9" xfId="30148" hidden="1" xr:uid="{00000000-0005-0000-0000-0000E10C0000}"/>
    <cellStyle name="20% - Accent5 9" xfId="29016" hidden="1" xr:uid="{00000000-0005-0000-0000-0000E20C0000}"/>
    <cellStyle name="20% - Accent5 9" xfId="29200" hidden="1" xr:uid="{00000000-0005-0000-0000-0000E30C0000}"/>
    <cellStyle name="20% - Accent5 9" xfId="30443" hidden="1" xr:uid="{00000000-0005-0000-0000-0000E40C0000}"/>
    <cellStyle name="20% - Accent5 9" xfId="30519" hidden="1" xr:uid="{00000000-0005-0000-0000-0000E50C0000}"/>
    <cellStyle name="20% - Accent5 9" xfId="30597" hidden="1" xr:uid="{00000000-0005-0000-0000-0000E60C0000}"/>
    <cellStyle name="20% - Accent5 9" xfId="30780" hidden="1" xr:uid="{00000000-0005-0000-0000-0000E70C0000}"/>
    <cellStyle name="20% - Accent5 9" xfId="30856" hidden="1" xr:uid="{00000000-0005-0000-0000-0000E80C0000}"/>
    <cellStyle name="20% - Accent5 9" xfId="30934" hidden="1" xr:uid="{00000000-0005-0000-0000-0000E90C0000}"/>
    <cellStyle name="20% - Accent5 9" xfId="31117" hidden="1" xr:uid="{00000000-0005-0000-0000-0000EA0C0000}"/>
    <cellStyle name="20% - Accent5 9" xfId="31193" hidden="1" xr:uid="{00000000-0005-0000-0000-0000EB0C0000}"/>
    <cellStyle name="20% - Accent5 9" xfId="31295" hidden="1" xr:uid="{00000000-0005-0000-0000-0000EC0C0000}"/>
    <cellStyle name="20% - Accent5 9" xfId="31369" hidden="1" xr:uid="{00000000-0005-0000-0000-0000ED0C0000}"/>
    <cellStyle name="20% - Accent5 9" xfId="31445" hidden="1" xr:uid="{00000000-0005-0000-0000-0000EE0C0000}"/>
    <cellStyle name="20% - Accent5 9" xfId="13856" hidden="1" xr:uid="{00000000-0005-0000-0000-0000C80C0000}"/>
    <cellStyle name="20% - Accent5 9" xfId="14780" hidden="1" xr:uid="{00000000-0005-0000-0000-0000C90C0000}"/>
    <cellStyle name="20% - Accent5 9" xfId="4469" hidden="1" xr:uid="{00000000-0005-0000-0000-0000CA0C0000}"/>
    <cellStyle name="20% - Accent5 9" xfId="5936" hidden="1" xr:uid="{00000000-0005-0000-0000-0000CB0C0000}"/>
    <cellStyle name="20% - Accent5 9" xfId="31992" hidden="1" xr:uid="{00000000-0005-0000-0000-0000FB0C0000}"/>
    <cellStyle name="20% - Accent5 9" xfId="33235" hidden="1" xr:uid="{00000000-0005-0000-0000-0000FC0C0000}"/>
    <cellStyle name="20% - Accent5 9" xfId="33311" hidden="1" xr:uid="{00000000-0005-0000-0000-0000FD0C0000}"/>
    <cellStyle name="20% - Accent5 9" xfId="33572" hidden="1" xr:uid="{00000000-0005-0000-0000-0000FF0C0000}"/>
    <cellStyle name="20% - Accent5 9" xfId="6190" hidden="1" xr:uid="{00000000-0005-0000-0000-0000C50C0000}"/>
    <cellStyle name="20% - Accent5 9" xfId="13193" hidden="1" xr:uid="{00000000-0005-0000-0000-0000C60C0000}"/>
    <cellStyle name="20% - Accent5 9" xfId="13514" hidden="1" xr:uid="{00000000-0005-0000-0000-0000C70C0000}"/>
    <cellStyle name="20% - Accent5 9" xfId="6754" hidden="1" xr:uid="{00000000-0005-0000-0000-0000C00C0000}"/>
    <cellStyle name="20% - Accent5 9" xfId="7076" hidden="1" xr:uid="{00000000-0005-0000-0000-0000C10C0000}"/>
    <cellStyle name="20% - Accent5 9" xfId="864" hidden="1" xr:uid="{00000000-0005-0000-0000-0000BD0C0000}"/>
    <cellStyle name="20% - Accent5 9" xfId="1185" hidden="1" xr:uid="{00000000-0005-0000-0000-0000BE0C0000}"/>
    <cellStyle name="20% - Accent5 9" xfId="540" hidden="1" xr:uid="{00000000-0005-0000-0000-0000BC0C0000}"/>
    <cellStyle name="20% - Accent5 9" xfId="1527" hidden="1" xr:uid="{00000000-0005-0000-0000-0000BF0C0000}"/>
    <cellStyle name="20% - Accent5 9" xfId="29392" hidden="1" xr:uid="{00000000-0005-0000-0000-0000D90C0000}"/>
    <cellStyle name="20% - Accent5 9" xfId="29471" hidden="1" xr:uid="{00000000-0005-0000-0000-0000DA0C0000}"/>
    <cellStyle name="20% - Accent5 9" xfId="29577" hidden="1" xr:uid="{00000000-0005-0000-0000-0000DB0C0000}"/>
    <cellStyle name="20% - Accent5 9" xfId="29157" hidden="1" xr:uid="{00000000-0005-0000-0000-0000DC0C0000}"/>
    <cellStyle name="20% - Accent5 9" xfId="25695" hidden="1" xr:uid="{00000000-0005-0000-0000-0000D20C0000}"/>
    <cellStyle name="20% - Accent5 9" xfId="26016" hidden="1" xr:uid="{00000000-0005-0000-0000-0000D30C0000}"/>
    <cellStyle name="20% - Accent5 9" xfId="28503" hidden="1" xr:uid="{00000000-0005-0000-0000-0000D40C0000}"/>
    <cellStyle name="20% - Accent5 9" xfId="7422" hidden="1" xr:uid="{00000000-0005-0000-0000-0000C20C0000}"/>
    <cellStyle name="20% - Accent5 9" xfId="8505" hidden="1" xr:uid="{00000000-0005-0000-0000-0000C30C0000}"/>
    <cellStyle name="20% - Accent5 9" xfId="5545" hidden="1" xr:uid="{00000000-0005-0000-0000-0000C40C0000}"/>
    <cellStyle name="20% - Accent5 9" xfId="22528" hidden="1" xr:uid="{00000000-0005-0000-0000-0000CF0C0000}"/>
    <cellStyle name="20% - Accent5 9" xfId="22850" hidden="1" xr:uid="{00000000-0005-0000-0000-0000D00C0000}"/>
    <cellStyle name="20% - Accent5 9" xfId="23192" hidden="1" xr:uid="{00000000-0005-0000-0000-0000D10C0000}"/>
    <cellStyle name="20% - Accent5 9" xfId="19597" hidden="1" xr:uid="{00000000-0005-0000-0000-0000CD0C0000}"/>
    <cellStyle name="20% - Accent5 9" xfId="19939" hidden="1" xr:uid="{00000000-0005-0000-0000-0000CE0C0000}"/>
    <cellStyle name="20% - Accent5 9" xfId="19275" hidden="1" xr:uid="{00000000-0005-0000-0000-0000CC0C0000}"/>
    <cellStyle name="20% - Accent6" xfId="16543" builtinId="50" hidden="1" customBuiltin="1"/>
    <cellStyle name="20% - Accent6" xfId="18249" builtinId="50" hidden="1" customBuiltin="1"/>
    <cellStyle name="20% - Accent6" xfId="7881" builtinId="50" hidden="1" customBuiltin="1"/>
    <cellStyle name="20% - Accent6" xfId="13944" builtinId="50" hidden="1" customBuiltin="1"/>
    <cellStyle name="20% - Accent6" xfId="13996" builtinId="50" hidden="1" customBuiltin="1"/>
    <cellStyle name="20% - Accent6" xfId="5723" builtinId="50" hidden="1" customBuiltin="1"/>
    <cellStyle name="20% - Accent6" xfId="10736" builtinId="50" hidden="1" customBuiltin="1"/>
    <cellStyle name="20% - Accent6" xfId="21518" builtinId="50" hidden="1" customBuiltin="1"/>
    <cellStyle name="20% - Accent6" xfId="14561" builtinId="50" hidden="1" customBuiltin="1"/>
    <cellStyle name="20% - Accent6" xfId="10859" builtinId="50" hidden="1" customBuiltin="1"/>
    <cellStyle name="20% - Accent6" xfId="16885" builtinId="50" hidden="1" customBuiltin="1"/>
    <cellStyle name="20% - Accent6" xfId="20057" builtinId="50" hidden="1" customBuiltin="1"/>
    <cellStyle name="20% - Accent6" xfId="14104" builtinId="50" hidden="1" customBuiltin="1"/>
    <cellStyle name="20% - Accent6" xfId="4441" builtinId="50" hidden="1" customBuiltin="1"/>
    <cellStyle name="20% - Accent6" xfId="8433" builtinId="50" hidden="1" customBuiltin="1"/>
    <cellStyle name="20% - Accent6" xfId="8866" builtinId="50" hidden="1" customBuiltin="1"/>
    <cellStyle name="20% - Accent6" xfId="8254" builtinId="50" hidden="1" customBuiltin="1"/>
    <cellStyle name="20% - Accent6" xfId="6168" builtinId="50" hidden="1" customBuiltin="1"/>
    <cellStyle name="20% - Accent6" xfId="4095" builtinId="50" hidden="1" customBuiltin="1"/>
    <cellStyle name="20% - Accent6" xfId="8392" builtinId="50" hidden="1" customBuiltin="1"/>
    <cellStyle name="20% - Accent6" xfId="16987" builtinId="50" hidden="1" customBuiltin="1"/>
    <cellStyle name="20% - Accent6" xfId="14051" builtinId="50" hidden="1" customBuiltin="1"/>
    <cellStyle name="20% - Accent6" xfId="14596" builtinId="50" hidden="1" customBuiltin="1"/>
    <cellStyle name="20% - Accent6" xfId="10304" builtinId="50" hidden="1" customBuiltin="1"/>
    <cellStyle name="20% - Accent6" xfId="16908" builtinId="50" hidden="1" customBuiltin="1"/>
    <cellStyle name="20% - Accent6" xfId="4180" builtinId="50" hidden="1" customBuiltin="1"/>
    <cellStyle name="20% - Accent6" xfId="280" builtinId="50" hidden="1" customBuiltin="1"/>
    <cellStyle name="20% - Accent6" xfId="317" builtinId="50" hidden="1" customBuiltin="1"/>
    <cellStyle name="20% - Accent6" xfId="351" builtinId="50" hidden="1" customBuiltin="1"/>
    <cellStyle name="20% - Accent6" xfId="386" builtinId="50" hidden="1" customBuiltin="1"/>
    <cellStyle name="20% - Accent6" xfId="3937" builtinId="50" hidden="1" customBuiltin="1"/>
    <cellStyle name="20% - Accent6" xfId="3971" builtinId="50" hidden="1" customBuiltin="1"/>
    <cellStyle name="20% - Accent6" xfId="4008" builtinId="50" hidden="1" customBuiltin="1"/>
    <cellStyle name="20% - Accent6" xfId="167" builtinId="50" hidden="1" customBuiltin="1"/>
    <cellStyle name="20% - Accent6" xfId="209" builtinId="50" hidden="1" customBuiltin="1"/>
    <cellStyle name="20% - Accent6" xfId="243" builtinId="50" hidden="1" customBuiltin="1"/>
    <cellStyle name="20% - Accent6" xfId="89" builtinId="50" hidden="1" customBuiltin="1"/>
    <cellStyle name="20% - Accent6" xfId="124" builtinId="50" hidden="1" customBuiltin="1"/>
    <cellStyle name="20% - Accent6" xfId="41" builtinId="50" hidden="1" customBuiltin="1"/>
    <cellStyle name="20% - Accent6" xfId="8294" builtinId="50" hidden="1" customBuiltin="1"/>
    <cellStyle name="20% - Accent6" xfId="5601" builtinId="50" hidden="1" customBuiltin="1"/>
    <cellStyle name="20% - Accent6" xfId="5580" builtinId="50" hidden="1" customBuiltin="1"/>
    <cellStyle name="20% - Accent6" xfId="5552" builtinId="50" hidden="1" customBuiltin="1"/>
    <cellStyle name="20% - Accent6" xfId="5050" builtinId="50" hidden="1" customBuiltin="1"/>
    <cellStyle name="20% - Accent6" xfId="5319" builtinId="50" hidden="1" customBuiltin="1"/>
    <cellStyle name="20% - Accent6" xfId="4083" builtinId="50" hidden="1" customBuiltin="1"/>
    <cellStyle name="20% - Accent6" xfId="10698" builtinId="50" hidden="1" customBuiltin="1"/>
    <cellStyle name="20% - Accent6" xfId="10784" builtinId="50" hidden="1" customBuiltin="1"/>
    <cellStyle name="20% - Accent6" xfId="7646" builtinId="50" hidden="1" customBuiltin="1"/>
    <cellStyle name="20% - Accent6" xfId="4079" builtinId="50" hidden="1" customBuiltin="1"/>
    <cellStyle name="20% - Accent6" xfId="4277" builtinId="50" hidden="1" customBuiltin="1"/>
    <cellStyle name="20% - Accent6" xfId="4045" builtinId="50" hidden="1" customBuiltin="1"/>
    <cellStyle name="20% - Accent6 10" xfId="28733" hidden="1" xr:uid="{00000000-0005-0000-0000-0000530D0000}"/>
    <cellStyle name="20% - Accent6 10" xfId="29318" hidden="1" xr:uid="{00000000-0005-0000-0000-0000540D0000}"/>
    <cellStyle name="20% - Accent6 10" xfId="29394" hidden="1" xr:uid="{00000000-0005-0000-0000-0000550D0000}"/>
    <cellStyle name="20% - Accent6 10" xfId="29473" hidden="1" xr:uid="{00000000-0005-0000-0000-0000560D0000}"/>
    <cellStyle name="20% - Accent6 10" xfId="29574" hidden="1" xr:uid="{00000000-0005-0000-0000-0000570D0000}"/>
    <cellStyle name="20% - Accent6 10" xfId="29135" hidden="1" xr:uid="{00000000-0005-0000-0000-0000580D0000}"/>
    <cellStyle name="20% - Accent6 10" xfId="32781" hidden="1" xr:uid="{00000000-0005-0000-0000-0000730D0000}"/>
    <cellStyle name="20% - Accent6 10" xfId="32859" hidden="1" xr:uid="{00000000-0005-0000-0000-0000740D0000}"/>
    <cellStyle name="20% - Accent6 10" xfId="32937" hidden="1" xr:uid="{00000000-0005-0000-0000-0000750D0000}"/>
    <cellStyle name="20% - Accent6 10" xfId="32355" hidden="1" xr:uid="{00000000-0005-0000-0000-0000760D0000}"/>
    <cellStyle name="20% - Accent6 10" xfId="31829" hidden="1" xr:uid="{00000000-0005-0000-0000-0000770D0000}"/>
    <cellStyle name="20% - Accent6 10" xfId="33237" hidden="1" xr:uid="{00000000-0005-0000-0000-0000780D0000}"/>
    <cellStyle name="20% - Accent6 10" xfId="33313" hidden="1" xr:uid="{00000000-0005-0000-0000-0000790D0000}"/>
    <cellStyle name="20% - Accent6 10" xfId="31927" hidden="1" xr:uid="{00000000-0005-0000-0000-0000700D0000}"/>
    <cellStyle name="20% - Accent6 10" xfId="32022" hidden="1" xr:uid="{00000000-0005-0000-0000-0000710D0000}"/>
    <cellStyle name="20% - Accent6 10" xfId="32705" hidden="1" xr:uid="{00000000-0005-0000-0000-0000720D0000}"/>
    <cellStyle name="20% - Accent6 10" xfId="32265" hidden="1" xr:uid="{00000000-0005-0000-0000-00006E0D0000}"/>
    <cellStyle name="20% - Accent6 10" xfId="32186" hidden="1" xr:uid="{00000000-0005-0000-0000-00006D0D0000}"/>
    <cellStyle name="20% - Accent6 10" xfId="32366" hidden="1" xr:uid="{00000000-0005-0000-0000-00006F0D0000}"/>
    <cellStyle name="20% - Accent6 10" xfId="30445" hidden="1" xr:uid="{00000000-0005-0000-0000-0000600D0000}"/>
    <cellStyle name="20% - Accent6 10" xfId="30521" hidden="1" xr:uid="{00000000-0005-0000-0000-0000610D0000}"/>
    <cellStyle name="20% - Accent6 10" xfId="30599" hidden="1" xr:uid="{00000000-0005-0000-0000-0000620D0000}"/>
    <cellStyle name="20% - Accent6 10" xfId="30782" hidden="1" xr:uid="{00000000-0005-0000-0000-0000630D0000}"/>
    <cellStyle name="20% - Accent6 10" xfId="30858" hidden="1" xr:uid="{00000000-0005-0000-0000-0000640D0000}"/>
    <cellStyle name="20% - Accent6 10" xfId="30936" hidden="1" xr:uid="{00000000-0005-0000-0000-0000650D0000}"/>
    <cellStyle name="20% - Accent6 10" xfId="31119" hidden="1" xr:uid="{00000000-0005-0000-0000-0000660D0000}"/>
    <cellStyle name="20% - Accent6 10" xfId="31195" hidden="1" xr:uid="{00000000-0005-0000-0000-0000670D0000}"/>
    <cellStyle name="20% - Accent6 10" xfId="31297" hidden="1" xr:uid="{00000000-0005-0000-0000-0000680D0000}"/>
    <cellStyle name="20% - Accent6 10" xfId="31371" hidden="1" xr:uid="{00000000-0005-0000-0000-0000690D0000}"/>
    <cellStyle name="20% - Accent6 10" xfId="31447" hidden="1" xr:uid="{00000000-0005-0000-0000-00006A0D0000}"/>
    <cellStyle name="20% - Accent6 10" xfId="31525" hidden="1" xr:uid="{00000000-0005-0000-0000-00006B0D0000}"/>
    <cellStyle name="20% - Accent6 10" xfId="32110" hidden="1" xr:uid="{00000000-0005-0000-0000-00006C0D0000}"/>
    <cellStyle name="20% - Accent6 10" xfId="14694" hidden="1" xr:uid="{00000000-0005-0000-0000-0000450D0000}"/>
    <cellStyle name="20% - Accent6 10" xfId="8278" hidden="1" xr:uid="{00000000-0005-0000-0000-0000460D0000}"/>
    <cellStyle name="20% - Accent6 10" xfId="4662" hidden="1" xr:uid="{00000000-0005-0000-0000-0000470D0000}"/>
    <cellStyle name="20% - Accent6 10" xfId="19279" hidden="1" xr:uid="{00000000-0005-0000-0000-0000480D0000}"/>
    <cellStyle name="20% - Accent6 10" xfId="19601" hidden="1" xr:uid="{00000000-0005-0000-0000-0000490D0000}"/>
    <cellStyle name="20% - Accent6 10" xfId="19943" hidden="1" xr:uid="{00000000-0005-0000-0000-00004A0D0000}"/>
    <cellStyle name="20% - Accent6 10" xfId="22532" hidden="1" xr:uid="{00000000-0005-0000-0000-00004B0D0000}"/>
    <cellStyle name="20% - Accent6 10" xfId="33391" hidden="1" xr:uid="{00000000-0005-0000-0000-00007A0D0000}"/>
    <cellStyle name="20% - Accent6 10" xfId="33574" hidden="1" xr:uid="{00000000-0005-0000-0000-00007B0D0000}"/>
    <cellStyle name="20% - Accent6 10" xfId="33650" hidden="1" xr:uid="{00000000-0005-0000-0000-00007C0D0000}"/>
    <cellStyle name="20% - Accent6 10" xfId="33728" hidden="1" xr:uid="{00000000-0005-0000-0000-00007D0D0000}"/>
    <cellStyle name="20% - Accent6 10" xfId="33987" hidden="1" xr:uid="{00000000-0005-0000-0000-00007F0D0000}"/>
    <cellStyle name="20% - Accent6 10" xfId="33911" hidden="1" xr:uid="{00000000-0005-0000-0000-00007E0D0000}"/>
    <cellStyle name="20% - Accent6 10" xfId="28655" hidden="1" xr:uid="{00000000-0005-0000-0000-0000520D0000}"/>
    <cellStyle name="20% - Accent6 10" xfId="1531" hidden="1" xr:uid="{00000000-0005-0000-0000-00003B0D0000}"/>
    <cellStyle name="20% - Accent6 10" xfId="6758" hidden="1" xr:uid="{00000000-0005-0000-0000-00003C0D0000}"/>
    <cellStyle name="20% - Accent6 10" xfId="7080" hidden="1" xr:uid="{00000000-0005-0000-0000-00003D0D0000}"/>
    <cellStyle name="20% - Accent6 10" xfId="868" hidden="1" xr:uid="{00000000-0005-0000-0000-0000390D0000}"/>
    <cellStyle name="20% - Accent6 10" xfId="544" hidden="1" xr:uid="{00000000-0005-0000-0000-0000380D0000}"/>
    <cellStyle name="20% - Accent6 10" xfId="1189" hidden="1" xr:uid="{00000000-0005-0000-0000-00003A0D0000}"/>
    <cellStyle name="20% - Accent6 10" xfId="29230" hidden="1" xr:uid="{00000000-0005-0000-0000-0000590D0000}"/>
    <cellStyle name="20% - Accent6 10" xfId="29913" hidden="1" xr:uid="{00000000-0005-0000-0000-00005A0D0000}"/>
    <cellStyle name="20% - Accent6 10" xfId="29989" hidden="1" xr:uid="{00000000-0005-0000-0000-00005B0D0000}"/>
    <cellStyle name="20% - Accent6 10" xfId="30067" hidden="1" xr:uid="{00000000-0005-0000-0000-00005C0D0000}"/>
    <cellStyle name="20% - Accent6 10" xfId="30145" hidden="1" xr:uid="{00000000-0005-0000-0000-00005D0D0000}"/>
    <cellStyle name="20% - Accent6 10" xfId="29563" hidden="1" xr:uid="{00000000-0005-0000-0000-00005E0D0000}"/>
    <cellStyle name="20% - Accent6 10" xfId="29037" hidden="1" xr:uid="{00000000-0005-0000-0000-00005F0D0000}"/>
    <cellStyle name="20% - Accent6 10" xfId="7426" hidden="1" xr:uid="{00000000-0005-0000-0000-00003E0D0000}"/>
    <cellStyle name="20% - Accent6 10" xfId="8409" hidden="1" xr:uid="{00000000-0005-0000-0000-00003F0D0000}"/>
    <cellStyle name="20% - Accent6 10" xfId="5403" hidden="1" xr:uid="{00000000-0005-0000-0000-0000400D0000}"/>
    <cellStyle name="20% - Accent6 10" xfId="6142" hidden="1" xr:uid="{00000000-0005-0000-0000-0000410D0000}"/>
    <cellStyle name="20% - Accent6 10" xfId="13197" hidden="1" xr:uid="{00000000-0005-0000-0000-0000420D0000}"/>
    <cellStyle name="20% - Accent6 10" xfId="13518" hidden="1" xr:uid="{00000000-0005-0000-0000-0000430D0000}"/>
    <cellStyle name="20% - Accent6 10" xfId="13860" hidden="1" xr:uid="{00000000-0005-0000-0000-0000440D0000}"/>
    <cellStyle name="20% - Accent6 10" xfId="26020" hidden="1" xr:uid="{00000000-0005-0000-0000-00004F0D0000}"/>
    <cellStyle name="20% - Accent6 10" xfId="28505" hidden="1" xr:uid="{00000000-0005-0000-0000-0000500D0000}"/>
    <cellStyle name="20% - Accent6 10" xfId="28579" hidden="1" xr:uid="{00000000-0005-0000-0000-0000510D0000}"/>
    <cellStyle name="20% - Accent6 10" xfId="23196" hidden="1" xr:uid="{00000000-0005-0000-0000-00004D0D0000}"/>
    <cellStyle name="20% - Accent6 10" xfId="25699" hidden="1" xr:uid="{00000000-0005-0000-0000-00004E0D0000}"/>
    <cellStyle name="20% - Accent6 10" xfId="22854" hidden="1" xr:uid="{00000000-0005-0000-0000-00004C0D0000}"/>
    <cellStyle name="20% - Accent6 11" xfId="29529" hidden="1" xr:uid="{00000000-0005-0000-0000-00009F0D0000}"/>
    <cellStyle name="20% - Accent6 11" xfId="28976" hidden="1" xr:uid="{00000000-0005-0000-0000-0000A00D0000}"/>
    <cellStyle name="20% - Accent6 11" xfId="29235" hidden="1" xr:uid="{00000000-0005-0000-0000-0000A10D0000}"/>
    <cellStyle name="20% - Accent6 11" xfId="29926" hidden="1" xr:uid="{00000000-0005-0000-0000-0000A20D0000}"/>
    <cellStyle name="20% - Accent6 11" xfId="30002" hidden="1" xr:uid="{00000000-0005-0000-0000-0000A30D0000}"/>
    <cellStyle name="20% - Accent6 11" xfId="32872" hidden="1" xr:uid="{00000000-0005-0000-0000-0000BC0D0000}"/>
    <cellStyle name="20% - Accent6 11" xfId="32909" hidden="1" xr:uid="{00000000-0005-0000-0000-0000BD0D0000}"/>
    <cellStyle name="20% - Accent6 11" xfId="32507" hidden="1" xr:uid="{00000000-0005-0000-0000-0000BF0D0000}"/>
    <cellStyle name="20% - Accent6 11" xfId="33326" hidden="1" xr:uid="{00000000-0005-0000-0000-0000C10D0000}"/>
    <cellStyle name="20% - Accent6 11" xfId="33404" hidden="1" xr:uid="{00000000-0005-0000-0000-0000C20D0000}"/>
    <cellStyle name="20% - Accent6 11" xfId="33587" hidden="1" xr:uid="{00000000-0005-0000-0000-0000C30D0000}"/>
    <cellStyle name="20% - Accent6 11" xfId="32027" hidden="1" xr:uid="{00000000-0005-0000-0000-0000B90D0000}"/>
    <cellStyle name="20% - Accent6 11" xfId="32718" hidden="1" xr:uid="{00000000-0005-0000-0000-0000BA0D0000}"/>
    <cellStyle name="20% - Accent6 11" xfId="32794" hidden="1" xr:uid="{00000000-0005-0000-0000-0000BB0D0000}"/>
    <cellStyle name="20% - Accent6 11" xfId="32321" hidden="1" xr:uid="{00000000-0005-0000-0000-0000B70D0000}"/>
    <cellStyle name="20% - Accent6 11" xfId="31768" hidden="1" xr:uid="{00000000-0005-0000-0000-0000B80D0000}"/>
    <cellStyle name="20% - Accent6 11" xfId="32278" hidden="1" xr:uid="{00000000-0005-0000-0000-0000B60D0000}"/>
    <cellStyle name="20% - Accent6 11" xfId="33250" hidden="1" xr:uid="{00000000-0005-0000-0000-0000C00D0000}"/>
    <cellStyle name="20% - Accent6 11" xfId="30949" hidden="1" xr:uid="{00000000-0005-0000-0000-0000AD0D0000}"/>
    <cellStyle name="20% - Accent6 11" xfId="31132" hidden="1" xr:uid="{00000000-0005-0000-0000-0000AE0D0000}"/>
    <cellStyle name="20% - Accent6 11" xfId="31208" hidden="1" xr:uid="{00000000-0005-0000-0000-0000AF0D0000}"/>
    <cellStyle name="20% - Accent6 11" xfId="31310" hidden="1" xr:uid="{00000000-0005-0000-0000-0000B00D0000}"/>
    <cellStyle name="20% - Accent6 11" xfId="31384" hidden="1" xr:uid="{00000000-0005-0000-0000-0000B10D0000}"/>
    <cellStyle name="20% - Accent6 11" xfId="31460" hidden="1" xr:uid="{00000000-0005-0000-0000-0000B20D0000}"/>
    <cellStyle name="20% - Accent6 11" xfId="31538" hidden="1" xr:uid="{00000000-0005-0000-0000-0000B30D0000}"/>
    <cellStyle name="20% - Accent6 11" xfId="32123" hidden="1" xr:uid="{00000000-0005-0000-0000-0000B40D0000}"/>
    <cellStyle name="20% - Accent6 11" xfId="32199" hidden="1" xr:uid="{00000000-0005-0000-0000-0000B50D0000}"/>
    <cellStyle name="20% - Accent6 11" xfId="14181" hidden="1" xr:uid="{00000000-0005-0000-0000-00008D0D0000}"/>
    <cellStyle name="20% - Accent6 11" xfId="5135" hidden="1" xr:uid="{00000000-0005-0000-0000-00008E0D0000}"/>
    <cellStyle name="20% - Accent6 11" xfId="10704" hidden="1" xr:uid="{00000000-0005-0000-0000-00008F0D0000}"/>
    <cellStyle name="20% - Accent6 11" xfId="19316" hidden="1" xr:uid="{00000000-0005-0000-0000-0000900D0000}"/>
    <cellStyle name="20% - Accent6 11" xfId="19637" hidden="1" xr:uid="{00000000-0005-0000-0000-0000910D0000}"/>
    <cellStyle name="20% - Accent6 11" xfId="19979" hidden="1" xr:uid="{00000000-0005-0000-0000-0000920D0000}"/>
    <cellStyle name="20% - Accent6 11" xfId="22569" hidden="1" xr:uid="{00000000-0005-0000-0000-0000930D0000}"/>
    <cellStyle name="20% - Accent6 11" xfId="22890" hidden="1" xr:uid="{00000000-0005-0000-0000-0000940D0000}"/>
    <cellStyle name="20% - Accent6 11" xfId="23232" hidden="1" xr:uid="{00000000-0005-0000-0000-0000950D0000}"/>
    <cellStyle name="20% - Accent6 11" xfId="33663" hidden="1" xr:uid="{00000000-0005-0000-0000-0000C40D0000}"/>
    <cellStyle name="20% - Accent6 11" xfId="33741" hidden="1" xr:uid="{00000000-0005-0000-0000-0000C50D0000}"/>
    <cellStyle name="20% - Accent6 11" xfId="33924" hidden="1" xr:uid="{00000000-0005-0000-0000-0000C60D0000}"/>
    <cellStyle name="20% - Accent6 11" xfId="34000" hidden="1" xr:uid="{00000000-0005-0000-0000-0000C70D0000}"/>
    <cellStyle name="20% - Accent6 11" xfId="31891" hidden="1" xr:uid="{00000000-0005-0000-0000-0000BE0D0000}"/>
    <cellStyle name="20% - Accent6 11" xfId="28746" hidden="1" xr:uid="{00000000-0005-0000-0000-00009B0D0000}"/>
    <cellStyle name="20% - Accent6 11" xfId="29331" hidden="1" xr:uid="{00000000-0005-0000-0000-00009C0D0000}"/>
    <cellStyle name="20% - Accent6 11" xfId="29407" hidden="1" xr:uid="{00000000-0005-0000-0000-00009D0D0000}"/>
    <cellStyle name="20% - Accent6 11" xfId="29486" hidden="1" xr:uid="{00000000-0005-0000-0000-00009E0D0000}"/>
    <cellStyle name="20% - Accent6 11" xfId="7116" hidden="1" xr:uid="{00000000-0005-0000-0000-0000850D0000}"/>
    <cellStyle name="20% - Accent6 11" xfId="904" hidden="1" xr:uid="{00000000-0005-0000-0000-0000810D0000}"/>
    <cellStyle name="20% - Accent6 11" xfId="1225" hidden="1" xr:uid="{00000000-0005-0000-0000-0000820D0000}"/>
    <cellStyle name="20% - Accent6 11" xfId="580" hidden="1" xr:uid="{00000000-0005-0000-0000-0000800D0000}"/>
    <cellStyle name="20% - Accent6 11" xfId="6187" hidden="1" xr:uid="{00000000-0005-0000-0000-0000890D0000}"/>
    <cellStyle name="20% - Accent6 11" xfId="30080" hidden="1" xr:uid="{00000000-0005-0000-0000-0000A40D0000}"/>
    <cellStyle name="20% - Accent6 11" xfId="30117" hidden="1" xr:uid="{00000000-0005-0000-0000-0000A50D0000}"/>
    <cellStyle name="20% - Accent6 11" xfId="29099" hidden="1" xr:uid="{00000000-0005-0000-0000-0000A60D0000}"/>
    <cellStyle name="20% - Accent6 11" xfId="29715" hidden="1" xr:uid="{00000000-0005-0000-0000-0000A70D0000}"/>
    <cellStyle name="20% - Accent6 11" xfId="30458" hidden="1" xr:uid="{00000000-0005-0000-0000-0000A80D0000}"/>
    <cellStyle name="20% - Accent6 11" xfId="30534" hidden="1" xr:uid="{00000000-0005-0000-0000-0000A90D0000}"/>
    <cellStyle name="20% - Accent6 11" xfId="30612" hidden="1" xr:uid="{00000000-0005-0000-0000-0000AA0D0000}"/>
    <cellStyle name="20% - Accent6 11" xfId="30795" hidden="1" xr:uid="{00000000-0005-0000-0000-0000AB0D0000}"/>
    <cellStyle name="20% - Accent6 11" xfId="30871" hidden="1" xr:uid="{00000000-0005-0000-0000-0000AC0D0000}"/>
    <cellStyle name="20% - Accent6 11" xfId="7803" hidden="1" xr:uid="{00000000-0005-0000-0000-0000870D0000}"/>
    <cellStyle name="20% - Accent6 11" xfId="3896" hidden="1" xr:uid="{00000000-0005-0000-0000-0000880D0000}"/>
    <cellStyle name="20% - Accent6 11" xfId="13233" hidden="1" xr:uid="{00000000-0005-0000-0000-00008A0D0000}"/>
    <cellStyle name="20% - Accent6 11" xfId="13554" hidden="1" xr:uid="{00000000-0005-0000-0000-00008B0D0000}"/>
    <cellStyle name="20% - Accent6 11" xfId="13896" hidden="1" xr:uid="{00000000-0005-0000-0000-00008C0D0000}"/>
    <cellStyle name="20% - Accent6 11" xfId="1567" hidden="1" xr:uid="{00000000-0005-0000-0000-0000830D0000}"/>
    <cellStyle name="20% - Accent6 11" xfId="6794" hidden="1" xr:uid="{00000000-0005-0000-0000-0000840D0000}"/>
    <cellStyle name="20% - Accent6 11" xfId="28592" hidden="1" xr:uid="{00000000-0005-0000-0000-0000990D0000}"/>
    <cellStyle name="20% - Accent6 11" xfId="28668" hidden="1" xr:uid="{00000000-0005-0000-0000-00009A0D0000}"/>
    <cellStyle name="20% - Accent6 11" xfId="7462" hidden="1" xr:uid="{00000000-0005-0000-0000-0000860D0000}"/>
    <cellStyle name="20% - Accent6 11" xfId="26056" hidden="1" xr:uid="{00000000-0005-0000-0000-0000970D0000}"/>
    <cellStyle name="20% - Accent6 11" xfId="28518" hidden="1" xr:uid="{00000000-0005-0000-0000-0000980D0000}"/>
    <cellStyle name="20% - Accent6 11" xfId="25735" hidden="1" xr:uid="{00000000-0005-0000-0000-0000960D0000}"/>
    <cellStyle name="20% - Accent6 12" xfId="30015" hidden="1" xr:uid="{00000000-0005-0000-0000-0000EB0D0000}"/>
    <cellStyle name="20% - Accent6 12" xfId="30093" hidden="1" xr:uid="{00000000-0005-0000-0000-0000EC0D0000}"/>
    <cellStyle name="20% - Accent6 12" xfId="30142" hidden="1" xr:uid="{00000000-0005-0000-0000-0000ED0D0000}"/>
    <cellStyle name="20% - Accent6 12" xfId="32049" hidden="1" xr:uid="{00000000-0005-0000-0000-0000060E0000}"/>
    <cellStyle name="20% - Accent6 12" xfId="31820" hidden="1" xr:uid="{00000000-0005-0000-0000-0000070E0000}"/>
    <cellStyle name="20% - Accent6 12" xfId="33264" hidden="1" xr:uid="{00000000-0005-0000-0000-0000080E0000}"/>
    <cellStyle name="20% - Accent6 12" xfId="33339" hidden="1" xr:uid="{00000000-0005-0000-0000-0000090E0000}"/>
    <cellStyle name="20% - Accent6 12" xfId="33417" hidden="1" xr:uid="{00000000-0005-0000-0000-00000A0E0000}"/>
    <cellStyle name="20% - Accent6 12" xfId="33601" hidden="1" xr:uid="{00000000-0005-0000-0000-00000B0E0000}"/>
    <cellStyle name="20% - Accent6 12" xfId="33676" hidden="1" xr:uid="{00000000-0005-0000-0000-00000C0E0000}"/>
    <cellStyle name="20% - Accent6 12" xfId="32807" hidden="1" xr:uid="{00000000-0005-0000-0000-0000030E0000}"/>
    <cellStyle name="20% - Accent6 12" xfId="32885" hidden="1" xr:uid="{00000000-0005-0000-0000-0000040E0000}"/>
    <cellStyle name="20% - Accent6 12" xfId="32934" hidden="1" xr:uid="{00000000-0005-0000-0000-0000050E0000}"/>
    <cellStyle name="20% - Accent6 12" xfId="31950" hidden="1" xr:uid="{00000000-0005-0000-0000-0000010E0000}"/>
    <cellStyle name="20% - Accent6 12" xfId="32732" hidden="1" xr:uid="{00000000-0005-0000-0000-0000020E0000}"/>
    <cellStyle name="20% - Accent6 12" xfId="31774" hidden="1" xr:uid="{00000000-0005-0000-0000-0000000E0000}"/>
    <cellStyle name="20% - Accent6 12" xfId="31398" hidden="1" xr:uid="{00000000-0005-0000-0000-0000F90D0000}"/>
    <cellStyle name="20% - Accent6 12" xfId="31473" hidden="1" xr:uid="{00000000-0005-0000-0000-0000FA0D0000}"/>
    <cellStyle name="20% - Accent6 12" xfId="31551" hidden="1" xr:uid="{00000000-0005-0000-0000-0000FB0D0000}"/>
    <cellStyle name="20% - Accent6 12" xfId="32137" hidden="1" xr:uid="{00000000-0005-0000-0000-0000FC0D0000}"/>
    <cellStyle name="20% - Accent6 12" xfId="32212" hidden="1" xr:uid="{00000000-0005-0000-0000-0000FD0D0000}"/>
    <cellStyle name="20% - Accent6 12" xfId="32360" hidden="1" xr:uid="{00000000-0005-0000-0000-0000FF0D0000}"/>
    <cellStyle name="20% - Accent6 12" xfId="32291" hidden="1" xr:uid="{00000000-0005-0000-0000-0000FE0D0000}"/>
    <cellStyle name="20% - Accent6 12" xfId="14665" hidden="1" xr:uid="{00000000-0005-0000-0000-0000D50D0000}"/>
    <cellStyle name="20% - Accent6 12" xfId="6309" hidden="1" xr:uid="{00000000-0005-0000-0000-0000D60D0000}"/>
    <cellStyle name="20% - Accent6 12" xfId="4573" hidden="1" xr:uid="{00000000-0005-0000-0000-0000D70D0000}"/>
    <cellStyle name="20% - Accent6 12" xfId="19351" hidden="1" xr:uid="{00000000-0005-0000-0000-0000D80D0000}"/>
    <cellStyle name="20% - Accent6 12" xfId="19671" hidden="1" xr:uid="{00000000-0005-0000-0000-0000D90D0000}"/>
    <cellStyle name="20% - Accent6 12" xfId="20013" hidden="1" xr:uid="{00000000-0005-0000-0000-0000DA0D0000}"/>
    <cellStyle name="20% - Accent6 12" xfId="22604" hidden="1" xr:uid="{00000000-0005-0000-0000-0000DB0D0000}"/>
    <cellStyle name="20% - Accent6 12" xfId="22924" hidden="1" xr:uid="{00000000-0005-0000-0000-0000DC0D0000}"/>
    <cellStyle name="20% - Accent6 12" xfId="23266" hidden="1" xr:uid="{00000000-0005-0000-0000-0000DD0D0000}"/>
    <cellStyle name="20% - Accent6 12" xfId="26090" hidden="1" xr:uid="{00000000-0005-0000-0000-0000DF0D0000}"/>
    <cellStyle name="20% - Accent6 12" xfId="25770" hidden="1" xr:uid="{00000000-0005-0000-0000-0000DE0D0000}"/>
    <cellStyle name="20% - Accent6 12" xfId="33754" hidden="1" xr:uid="{00000000-0005-0000-0000-00000D0E0000}"/>
    <cellStyle name="20% - Accent6 12" xfId="33938" hidden="1" xr:uid="{00000000-0005-0000-0000-00000E0E0000}"/>
    <cellStyle name="20% - Accent6 12" xfId="34013" hidden="1" xr:uid="{00000000-0005-0000-0000-00000F0E0000}"/>
    <cellStyle name="20% - Accent6 12" xfId="28759" hidden="1" xr:uid="{00000000-0005-0000-0000-0000E30D0000}"/>
    <cellStyle name="20% - Accent6 12" xfId="29345" hidden="1" xr:uid="{00000000-0005-0000-0000-0000E40D0000}"/>
    <cellStyle name="20% - Accent6 12" xfId="29420" hidden="1" xr:uid="{00000000-0005-0000-0000-0000E50D0000}"/>
    <cellStyle name="20% - Accent6 12" xfId="29499" hidden="1" xr:uid="{00000000-0005-0000-0000-0000E60D0000}"/>
    <cellStyle name="20% - Accent6 12" xfId="29568" hidden="1" xr:uid="{00000000-0005-0000-0000-0000E70D0000}"/>
    <cellStyle name="20% - Accent6 12" xfId="28982" hidden="1" xr:uid="{00000000-0005-0000-0000-0000E80D0000}"/>
    <cellStyle name="20% - Accent6 12" xfId="29940" hidden="1" xr:uid="{00000000-0005-0000-0000-0000EA0D0000}"/>
    <cellStyle name="20% - Accent6 12" xfId="29158" hidden="1" xr:uid="{00000000-0005-0000-0000-0000E90D0000}"/>
    <cellStyle name="20% - Accent6 12" xfId="939" hidden="1" xr:uid="{00000000-0005-0000-0000-0000C90D0000}"/>
    <cellStyle name="20% - Accent6 12" xfId="1259" hidden="1" xr:uid="{00000000-0005-0000-0000-0000CA0D0000}"/>
    <cellStyle name="20% - Accent6 12" xfId="614" hidden="1" xr:uid="{00000000-0005-0000-0000-0000C80D0000}"/>
    <cellStyle name="20% - Accent6 12" xfId="29257" hidden="1" xr:uid="{00000000-0005-0000-0000-0000EE0D0000}"/>
    <cellStyle name="20% - Accent6 12" xfId="29028" hidden="1" xr:uid="{00000000-0005-0000-0000-0000EF0D0000}"/>
    <cellStyle name="20% - Accent6 12" xfId="30472" hidden="1" xr:uid="{00000000-0005-0000-0000-0000F00D0000}"/>
    <cellStyle name="20% - Accent6 12" xfId="30547" hidden="1" xr:uid="{00000000-0005-0000-0000-0000F10D0000}"/>
    <cellStyle name="20% - Accent6 12" xfId="30625" hidden="1" xr:uid="{00000000-0005-0000-0000-0000F20D0000}"/>
    <cellStyle name="20% - Accent6 12" xfId="30809" hidden="1" xr:uid="{00000000-0005-0000-0000-0000F30D0000}"/>
    <cellStyle name="20% - Accent6 12" xfId="30884" hidden="1" xr:uid="{00000000-0005-0000-0000-0000F40D0000}"/>
    <cellStyle name="20% - Accent6 12" xfId="30962" hidden="1" xr:uid="{00000000-0005-0000-0000-0000F50D0000}"/>
    <cellStyle name="20% - Accent6 12" xfId="31146" hidden="1" xr:uid="{00000000-0005-0000-0000-0000F60D0000}"/>
    <cellStyle name="20% - Accent6 12" xfId="31221" hidden="1" xr:uid="{00000000-0005-0000-0000-0000F70D0000}"/>
    <cellStyle name="20% - Accent6 12" xfId="31323" hidden="1" xr:uid="{00000000-0005-0000-0000-0000F80D0000}"/>
    <cellStyle name="20% - Accent6 12" xfId="5556" hidden="1" xr:uid="{00000000-0005-0000-0000-0000D10D0000}"/>
    <cellStyle name="20% - Accent6 12" xfId="13268" hidden="1" xr:uid="{00000000-0005-0000-0000-0000D20D0000}"/>
    <cellStyle name="20% - Accent6 12" xfId="13588" hidden="1" xr:uid="{00000000-0005-0000-0000-0000D30D0000}"/>
    <cellStyle name="20% - Accent6 12" xfId="13930" hidden="1" xr:uid="{00000000-0005-0000-0000-0000D40D0000}"/>
    <cellStyle name="20% - Accent6 12" xfId="1601" hidden="1" xr:uid="{00000000-0005-0000-0000-0000CB0D0000}"/>
    <cellStyle name="20% - Accent6 12" xfId="6829" hidden="1" xr:uid="{00000000-0005-0000-0000-0000CC0D0000}"/>
    <cellStyle name="20% - Accent6 12" xfId="7150" hidden="1" xr:uid="{00000000-0005-0000-0000-0000CD0D0000}"/>
    <cellStyle name="20% - Accent6 12" xfId="7496" hidden="1" xr:uid="{00000000-0005-0000-0000-0000CE0D0000}"/>
    <cellStyle name="20% - Accent6 12" xfId="8371" hidden="1" xr:uid="{00000000-0005-0000-0000-0000CF0D0000}"/>
    <cellStyle name="20% - Accent6 12" xfId="4119" hidden="1" xr:uid="{00000000-0005-0000-0000-0000D00D0000}"/>
    <cellStyle name="20% - Accent6 12" xfId="28606" hidden="1" xr:uid="{00000000-0005-0000-0000-0000E10D0000}"/>
    <cellStyle name="20% - Accent6 12" xfId="28681" hidden="1" xr:uid="{00000000-0005-0000-0000-0000E20D0000}"/>
    <cellStyle name="20% - Accent6 12" xfId="28531" hidden="1" xr:uid="{00000000-0005-0000-0000-0000E00D0000}"/>
    <cellStyle name="20% - Accent6 13" xfId="28772" hidden="1" xr:uid="{00000000-0005-0000-0000-0000180E0000}"/>
    <cellStyle name="20% - Accent6 13" xfId="28887" hidden="1" xr:uid="{00000000-0005-0000-0000-0000190E0000}"/>
    <cellStyle name="20% - Accent6 13" xfId="29610" hidden="1" xr:uid="{00000000-0005-0000-0000-00001A0E0000}"/>
    <cellStyle name="20% - Accent6 13" xfId="31679" hidden="1" xr:uid="{00000000-0005-0000-0000-0000210E0000}"/>
    <cellStyle name="20% - Accent6 13" xfId="32402" hidden="1" xr:uid="{00000000-0005-0000-0000-0000220E0000}"/>
    <cellStyle name="20% - Accent6 13" xfId="32575" hidden="1" xr:uid="{00000000-0005-0000-0000-0000230E0000}"/>
    <cellStyle name="20% - Accent6 13" xfId="32968" hidden="1" xr:uid="{00000000-0005-0000-0000-0000240E0000}"/>
    <cellStyle name="20% - Accent6 13" xfId="30999" hidden="1" xr:uid="{00000000-0005-0000-0000-00001F0E0000}"/>
    <cellStyle name="20% - Accent6 13" xfId="31564" hidden="1" xr:uid="{00000000-0005-0000-0000-0000200E0000}"/>
    <cellStyle name="20% - Accent6 13" xfId="30662" hidden="1" xr:uid="{00000000-0005-0000-0000-00001E0E0000}"/>
    <cellStyle name="20% - Accent6 13" xfId="2902" hidden="1" xr:uid="{00000000-0005-0000-0000-0000110E0000}"/>
    <cellStyle name="20% - Accent6 13" xfId="9528" hidden="1" xr:uid="{00000000-0005-0000-0000-0000120E0000}"/>
    <cellStyle name="20% - Accent6 13" xfId="1636" hidden="1" xr:uid="{00000000-0005-0000-0000-0000100E0000}"/>
    <cellStyle name="20% - Accent6 13" xfId="33116" hidden="1" xr:uid="{00000000-0005-0000-0000-0000250E0000}"/>
    <cellStyle name="20% - Accent6 13" xfId="33454" hidden="1" xr:uid="{00000000-0005-0000-0000-0000260E0000}"/>
    <cellStyle name="20% - Accent6 13" xfId="33791" hidden="1" xr:uid="{00000000-0005-0000-0000-0000270E0000}"/>
    <cellStyle name="20% - Accent6 13" xfId="24600" hidden="1" xr:uid="{00000000-0005-0000-0000-0000170E0000}"/>
    <cellStyle name="20% - Accent6 13" xfId="12041" hidden="1" xr:uid="{00000000-0005-0000-0000-0000130E0000}"/>
    <cellStyle name="20% - Accent6 13" xfId="15779" hidden="1" xr:uid="{00000000-0005-0000-0000-0000140E0000}"/>
    <cellStyle name="20% - Accent6 13" xfId="18147" hidden="1" xr:uid="{00000000-0005-0000-0000-0000150E0000}"/>
    <cellStyle name="20% - Accent6 13" xfId="21416" hidden="1" xr:uid="{00000000-0005-0000-0000-0000160E0000}"/>
    <cellStyle name="20% - Accent6 13" xfId="30176" hidden="1" xr:uid="{00000000-0005-0000-0000-00001C0E0000}"/>
    <cellStyle name="20% - Accent6 13" xfId="30324" hidden="1" xr:uid="{00000000-0005-0000-0000-00001D0E0000}"/>
    <cellStyle name="20% - Accent6 13" xfId="29783" hidden="1" xr:uid="{00000000-0005-0000-0000-00001B0E0000}"/>
    <cellStyle name="20% - Accent6 3 2 3 2" xfId="28847" hidden="1" xr:uid="{00000000-0005-0000-0000-0000300E0000}"/>
    <cellStyle name="20% - Accent6 3 2 3 2" xfId="28962" hidden="1" xr:uid="{00000000-0005-0000-0000-0000310E0000}"/>
    <cellStyle name="20% - Accent6 3 2 3 2" xfId="29685" hidden="1" xr:uid="{00000000-0005-0000-0000-0000320E0000}"/>
    <cellStyle name="20% - Accent6 3 2 3 2" xfId="31754" hidden="1" xr:uid="{00000000-0005-0000-0000-0000390E0000}"/>
    <cellStyle name="20% - Accent6 3 2 3 2" xfId="32477" hidden="1" xr:uid="{00000000-0005-0000-0000-00003A0E0000}"/>
    <cellStyle name="20% - Accent6 3 2 3 2" xfId="32650" hidden="1" xr:uid="{00000000-0005-0000-0000-00003B0E0000}"/>
    <cellStyle name="20% - Accent6 3 2 3 2" xfId="33043" hidden="1" xr:uid="{00000000-0005-0000-0000-00003C0E0000}"/>
    <cellStyle name="20% - Accent6 3 2 3 2" xfId="31074" hidden="1" xr:uid="{00000000-0005-0000-0000-0000370E0000}"/>
    <cellStyle name="20% - Accent6 3 2 3 2" xfId="31639" hidden="1" xr:uid="{00000000-0005-0000-0000-0000380E0000}"/>
    <cellStyle name="20% - Accent6 3 2 3 2" xfId="30737" hidden="1" xr:uid="{00000000-0005-0000-0000-0000360E0000}"/>
    <cellStyle name="20% - Accent6 3 2 3 2" xfId="2978" hidden="1" xr:uid="{00000000-0005-0000-0000-0000290E0000}"/>
    <cellStyle name="20% - Accent6 3 2 3 2" xfId="9604" hidden="1" xr:uid="{00000000-0005-0000-0000-00002A0E0000}"/>
    <cellStyle name="20% - Accent6 3 2 3 2" xfId="1712" hidden="1" xr:uid="{00000000-0005-0000-0000-0000280E0000}"/>
    <cellStyle name="20% - Accent6 3 2 3 2" xfId="33191" hidden="1" xr:uid="{00000000-0005-0000-0000-00003D0E0000}"/>
    <cellStyle name="20% - Accent6 3 2 3 2" xfId="33529" hidden="1" xr:uid="{00000000-0005-0000-0000-00003E0E0000}"/>
    <cellStyle name="20% - Accent6 3 2 3 2" xfId="33866" hidden="1" xr:uid="{00000000-0005-0000-0000-00003F0E0000}"/>
    <cellStyle name="20% - Accent6 3 2 3 2" xfId="24676" hidden="1" xr:uid="{00000000-0005-0000-0000-00002F0E0000}"/>
    <cellStyle name="20% - Accent6 3 2 3 2" xfId="12117" hidden="1" xr:uid="{00000000-0005-0000-0000-00002B0E0000}"/>
    <cellStyle name="20% - Accent6 3 2 3 2" xfId="15855" hidden="1" xr:uid="{00000000-0005-0000-0000-00002C0E0000}"/>
    <cellStyle name="20% - Accent6 3 2 3 2" xfId="18223" hidden="1" xr:uid="{00000000-0005-0000-0000-00002D0E0000}"/>
    <cellStyle name="20% - Accent6 3 2 3 2" xfId="21492" hidden="1" xr:uid="{00000000-0005-0000-0000-00002E0E0000}"/>
    <cellStyle name="20% - Accent6 3 2 3 2" xfId="30251" hidden="1" xr:uid="{00000000-0005-0000-0000-0000340E0000}"/>
    <cellStyle name="20% - Accent6 3 2 3 2" xfId="30399" hidden="1" xr:uid="{00000000-0005-0000-0000-0000350E0000}"/>
    <cellStyle name="20% - Accent6 3 2 3 2" xfId="29858" hidden="1" xr:uid="{00000000-0005-0000-0000-0000330E0000}"/>
    <cellStyle name="20% - Accent6 3 2 4 2" xfId="28808" hidden="1" xr:uid="{00000000-0005-0000-0000-0000480E0000}"/>
    <cellStyle name="20% - Accent6 3 2 4 2" xfId="28923" hidden="1" xr:uid="{00000000-0005-0000-0000-0000490E0000}"/>
    <cellStyle name="20% - Accent6 3 2 4 2" xfId="29646" hidden="1" xr:uid="{00000000-0005-0000-0000-00004A0E0000}"/>
    <cellStyle name="20% - Accent6 3 2 4 2" xfId="31715" hidden="1" xr:uid="{00000000-0005-0000-0000-0000510E0000}"/>
    <cellStyle name="20% - Accent6 3 2 4 2" xfId="32438" hidden="1" xr:uid="{00000000-0005-0000-0000-0000520E0000}"/>
    <cellStyle name="20% - Accent6 3 2 4 2" xfId="32611" hidden="1" xr:uid="{00000000-0005-0000-0000-0000530E0000}"/>
    <cellStyle name="20% - Accent6 3 2 4 2" xfId="33004" hidden="1" xr:uid="{00000000-0005-0000-0000-0000540E0000}"/>
    <cellStyle name="20% - Accent6 3 2 4 2" xfId="31035" hidden="1" xr:uid="{00000000-0005-0000-0000-00004F0E0000}"/>
    <cellStyle name="20% - Accent6 3 2 4 2" xfId="31600" hidden="1" xr:uid="{00000000-0005-0000-0000-0000500E0000}"/>
    <cellStyle name="20% - Accent6 3 2 4 2" xfId="30698" hidden="1" xr:uid="{00000000-0005-0000-0000-00004E0E0000}"/>
    <cellStyle name="20% - Accent6 3 2 4 2" xfId="2939" hidden="1" xr:uid="{00000000-0005-0000-0000-0000410E0000}"/>
    <cellStyle name="20% - Accent6 3 2 4 2" xfId="9565" hidden="1" xr:uid="{00000000-0005-0000-0000-0000420E0000}"/>
    <cellStyle name="20% - Accent6 3 2 4 2" xfId="1673" hidden="1" xr:uid="{00000000-0005-0000-0000-0000400E0000}"/>
    <cellStyle name="20% - Accent6 3 2 4 2" xfId="33152" hidden="1" xr:uid="{00000000-0005-0000-0000-0000550E0000}"/>
    <cellStyle name="20% - Accent6 3 2 4 2" xfId="33490" hidden="1" xr:uid="{00000000-0005-0000-0000-0000560E0000}"/>
    <cellStyle name="20% - Accent6 3 2 4 2" xfId="33827" hidden="1" xr:uid="{00000000-0005-0000-0000-0000570E0000}"/>
    <cellStyle name="20% - Accent6 3 2 4 2" xfId="24637" hidden="1" xr:uid="{00000000-0005-0000-0000-0000470E0000}"/>
    <cellStyle name="20% - Accent6 3 2 4 2" xfId="12078" hidden="1" xr:uid="{00000000-0005-0000-0000-0000430E0000}"/>
    <cellStyle name="20% - Accent6 3 2 4 2" xfId="15816" hidden="1" xr:uid="{00000000-0005-0000-0000-0000440E0000}"/>
    <cellStyle name="20% - Accent6 3 2 4 2" xfId="18184" hidden="1" xr:uid="{00000000-0005-0000-0000-0000450E0000}"/>
    <cellStyle name="20% - Accent6 3 2 4 2" xfId="21453" hidden="1" xr:uid="{00000000-0005-0000-0000-0000460E0000}"/>
    <cellStyle name="20% - Accent6 3 2 4 2" xfId="30212" hidden="1" xr:uid="{00000000-0005-0000-0000-00004C0E0000}"/>
    <cellStyle name="20% - Accent6 3 2 4 2" xfId="30360" hidden="1" xr:uid="{00000000-0005-0000-0000-00004D0E0000}"/>
    <cellStyle name="20% - Accent6 3 2 4 2" xfId="29819" hidden="1" xr:uid="{00000000-0005-0000-0000-00004B0E0000}"/>
    <cellStyle name="20% - Accent6 3 3 3 2" xfId="28807" hidden="1" xr:uid="{00000000-0005-0000-0000-0000600E0000}"/>
    <cellStyle name="20% - Accent6 3 3 3 2" xfId="28922" hidden="1" xr:uid="{00000000-0005-0000-0000-0000610E0000}"/>
    <cellStyle name="20% - Accent6 3 3 3 2" xfId="29645" hidden="1" xr:uid="{00000000-0005-0000-0000-0000620E0000}"/>
    <cellStyle name="20% - Accent6 3 3 3 2" xfId="31714" hidden="1" xr:uid="{00000000-0005-0000-0000-0000690E0000}"/>
    <cellStyle name="20% - Accent6 3 3 3 2" xfId="32437" hidden="1" xr:uid="{00000000-0005-0000-0000-00006A0E0000}"/>
    <cellStyle name="20% - Accent6 3 3 3 2" xfId="32610" hidden="1" xr:uid="{00000000-0005-0000-0000-00006B0E0000}"/>
    <cellStyle name="20% - Accent6 3 3 3 2" xfId="33003" hidden="1" xr:uid="{00000000-0005-0000-0000-00006C0E0000}"/>
    <cellStyle name="20% - Accent6 3 3 3 2" xfId="31034" hidden="1" xr:uid="{00000000-0005-0000-0000-0000670E0000}"/>
    <cellStyle name="20% - Accent6 3 3 3 2" xfId="31599" hidden="1" xr:uid="{00000000-0005-0000-0000-0000680E0000}"/>
    <cellStyle name="20% - Accent6 3 3 3 2" xfId="30697" hidden="1" xr:uid="{00000000-0005-0000-0000-0000660E0000}"/>
    <cellStyle name="20% - Accent6 3 3 3 2" xfId="2938" hidden="1" xr:uid="{00000000-0005-0000-0000-0000590E0000}"/>
    <cellStyle name="20% - Accent6 3 3 3 2" xfId="9564" hidden="1" xr:uid="{00000000-0005-0000-0000-00005A0E0000}"/>
    <cellStyle name="20% - Accent6 3 3 3 2" xfId="1672" hidden="1" xr:uid="{00000000-0005-0000-0000-0000580E0000}"/>
    <cellStyle name="20% - Accent6 3 3 3 2" xfId="33151" hidden="1" xr:uid="{00000000-0005-0000-0000-00006D0E0000}"/>
    <cellStyle name="20% - Accent6 3 3 3 2" xfId="33489" hidden="1" xr:uid="{00000000-0005-0000-0000-00006E0E0000}"/>
    <cellStyle name="20% - Accent6 3 3 3 2" xfId="33826" hidden="1" xr:uid="{00000000-0005-0000-0000-00006F0E0000}"/>
    <cellStyle name="20% - Accent6 3 3 3 2" xfId="24636" hidden="1" xr:uid="{00000000-0005-0000-0000-00005F0E0000}"/>
    <cellStyle name="20% - Accent6 3 3 3 2" xfId="12077" hidden="1" xr:uid="{00000000-0005-0000-0000-00005B0E0000}"/>
    <cellStyle name="20% - Accent6 3 3 3 2" xfId="15815" hidden="1" xr:uid="{00000000-0005-0000-0000-00005C0E0000}"/>
    <cellStyle name="20% - Accent6 3 3 3 2" xfId="18183" hidden="1" xr:uid="{00000000-0005-0000-0000-00005D0E0000}"/>
    <cellStyle name="20% - Accent6 3 3 3 2" xfId="21452" hidden="1" xr:uid="{00000000-0005-0000-0000-00005E0E0000}"/>
    <cellStyle name="20% - Accent6 3 3 3 2" xfId="30211" hidden="1" xr:uid="{00000000-0005-0000-0000-0000640E0000}"/>
    <cellStyle name="20% - Accent6 3 3 3 2" xfId="30359" hidden="1" xr:uid="{00000000-0005-0000-0000-0000650E0000}"/>
    <cellStyle name="20% - Accent6 3 3 3 2" xfId="29818" hidden="1" xr:uid="{00000000-0005-0000-0000-0000630E0000}"/>
    <cellStyle name="20% - Accent6 4 2 3 2" xfId="28848" hidden="1" xr:uid="{00000000-0005-0000-0000-0000780E0000}"/>
    <cellStyle name="20% - Accent6 4 2 3 2" xfId="28963" hidden="1" xr:uid="{00000000-0005-0000-0000-0000790E0000}"/>
    <cellStyle name="20% - Accent6 4 2 3 2" xfId="29686" hidden="1" xr:uid="{00000000-0005-0000-0000-00007A0E0000}"/>
    <cellStyle name="20% - Accent6 4 2 3 2" xfId="31755" hidden="1" xr:uid="{00000000-0005-0000-0000-0000810E0000}"/>
    <cellStyle name="20% - Accent6 4 2 3 2" xfId="32478" hidden="1" xr:uid="{00000000-0005-0000-0000-0000820E0000}"/>
    <cellStyle name="20% - Accent6 4 2 3 2" xfId="32651" hidden="1" xr:uid="{00000000-0005-0000-0000-0000830E0000}"/>
    <cellStyle name="20% - Accent6 4 2 3 2" xfId="33044" hidden="1" xr:uid="{00000000-0005-0000-0000-0000840E0000}"/>
    <cellStyle name="20% - Accent6 4 2 3 2" xfId="31075" hidden="1" xr:uid="{00000000-0005-0000-0000-00007F0E0000}"/>
    <cellStyle name="20% - Accent6 4 2 3 2" xfId="31640" hidden="1" xr:uid="{00000000-0005-0000-0000-0000800E0000}"/>
    <cellStyle name="20% - Accent6 4 2 3 2" xfId="30738" hidden="1" xr:uid="{00000000-0005-0000-0000-00007E0E0000}"/>
    <cellStyle name="20% - Accent6 4 2 3 2" xfId="2979" hidden="1" xr:uid="{00000000-0005-0000-0000-0000710E0000}"/>
    <cellStyle name="20% - Accent6 4 2 3 2" xfId="9605" hidden="1" xr:uid="{00000000-0005-0000-0000-0000720E0000}"/>
    <cellStyle name="20% - Accent6 4 2 3 2" xfId="1713" hidden="1" xr:uid="{00000000-0005-0000-0000-0000700E0000}"/>
    <cellStyle name="20% - Accent6 4 2 3 2" xfId="33192" hidden="1" xr:uid="{00000000-0005-0000-0000-0000850E0000}"/>
    <cellStyle name="20% - Accent6 4 2 3 2" xfId="33530" hidden="1" xr:uid="{00000000-0005-0000-0000-0000860E0000}"/>
    <cellStyle name="20% - Accent6 4 2 3 2" xfId="33867" hidden="1" xr:uid="{00000000-0005-0000-0000-0000870E0000}"/>
    <cellStyle name="20% - Accent6 4 2 3 2" xfId="24677" hidden="1" xr:uid="{00000000-0005-0000-0000-0000770E0000}"/>
    <cellStyle name="20% - Accent6 4 2 3 2" xfId="12118" hidden="1" xr:uid="{00000000-0005-0000-0000-0000730E0000}"/>
    <cellStyle name="20% - Accent6 4 2 3 2" xfId="15856" hidden="1" xr:uid="{00000000-0005-0000-0000-0000740E0000}"/>
    <cellStyle name="20% - Accent6 4 2 3 2" xfId="18224" hidden="1" xr:uid="{00000000-0005-0000-0000-0000750E0000}"/>
    <cellStyle name="20% - Accent6 4 2 3 2" xfId="21493" hidden="1" xr:uid="{00000000-0005-0000-0000-0000760E0000}"/>
    <cellStyle name="20% - Accent6 4 2 3 2" xfId="30252" hidden="1" xr:uid="{00000000-0005-0000-0000-00007C0E0000}"/>
    <cellStyle name="20% - Accent6 4 2 3 2" xfId="30400" hidden="1" xr:uid="{00000000-0005-0000-0000-00007D0E0000}"/>
    <cellStyle name="20% - Accent6 4 2 3 2" xfId="29859" hidden="1" xr:uid="{00000000-0005-0000-0000-00007B0E0000}"/>
    <cellStyle name="20% - Accent6 4 2 4 2" xfId="28810" hidden="1" xr:uid="{00000000-0005-0000-0000-0000900E0000}"/>
    <cellStyle name="20% - Accent6 4 2 4 2" xfId="28925" hidden="1" xr:uid="{00000000-0005-0000-0000-0000910E0000}"/>
    <cellStyle name="20% - Accent6 4 2 4 2" xfId="29648" hidden="1" xr:uid="{00000000-0005-0000-0000-0000920E0000}"/>
    <cellStyle name="20% - Accent6 4 2 4 2" xfId="31717" hidden="1" xr:uid="{00000000-0005-0000-0000-0000990E0000}"/>
    <cellStyle name="20% - Accent6 4 2 4 2" xfId="32440" hidden="1" xr:uid="{00000000-0005-0000-0000-00009A0E0000}"/>
    <cellStyle name="20% - Accent6 4 2 4 2" xfId="32613" hidden="1" xr:uid="{00000000-0005-0000-0000-00009B0E0000}"/>
    <cellStyle name="20% - Accent6 4 2 4 2" xfId="33006" hidden="1" xr:uid="{00000000-0005-0000-0000-00009C0E0000}"/>
    <cellStyle name="20% - Accent6 4 2 4 2" xfId="31037" hidden="1" xr:uid="{00000000-0005-0000-0000-0000970E0000}"/>
    <cellStyle name="20% - Accent6 4 2 4 2" xfId="31602" hidden="1" xr:uid="{00000000-0005-0000-0000-0000980E0000}"/>
    <cellStyle name="20% - Accent6 4 2 4 2" xfId="30700" hidden="1" xr:uid="{00000000-0005-0000-0000-0000960E0000}"/>
    <cellStyle name="20% - Accent6 4 2 4 2" xfId="2941" hidden="1" xr:uid="{00000000-0005-0000-0000-0000890E0000}"/>
    <cellStyle name="20% - Accent6 4 2 4 2" xfId="9567" hidden="1" xr:uid="{00000000-0005-0000-0000-00008A0E0000}"/>
    <cellStyle name="20% - Accent6 4 2 4 2" xfId="1675" hidden="1" xr:uid="{00000000-0005-0000-0000-0000880E0000}"/>
    <cellStyle name="20% - Accent6 4 2 4 2" xfId="33154" hidden="1" xr:uid="{00000000-0005-0000-0000-00009D0E0000}"/>
    <cellStyle name="20% - Accent6 4 2 4 2" xfId="33492" hidden="1" xr:uid="{00000000-0005-0000-0000-00009E0E0000}"/>
    <cellStyle name="20% - Accent6 4 2 4 2" xfId="33829" hidden="1" xr:uid="{00000000-0005-0000-0000-00009F0E0000}"/>
    <cellStyle name="20% - Accent6 4 2 4 2" xfId="24639" hidden="1" xr:uid="{00000000-0005-0000-0000-00008F0E0000}"/>
    <cellStyle name="20% - Accent6 4 2 4 2" xfId="12080" hidden="1" xr:uid="{00000000-0005-0000-0000-00008B0E0000}"/>
    <cellStyle name="20% - Accent6 4 2 4 2" xfId="15818" hidden="1" xr:uid="{00000000-0005-0000-0000-00008C0E0000}"/>
    <cellStyle name="20% - Accent6 4 2 4 2" xfId="18186" hidden="1" xr:uid="{00000000-0005-0000-0000-00008D0E0000}"/>
    <cellStyle name="20% - Accent6 4 2 4 2" xfId="21455" hidden="1" xr:uid="{00000000-0005-0000-0000-00008E0E0000}"/>
    <cellStyle name="20% - Accent6 4 2 4 2" xfId="30214" hidden="1" xr:uid="{00000000-0005-0000-0000-0000940E0000}"/>
    <cellStyle name="20% - Accent6 4 2 4 2" xfId="30362" hidden="1" xr:uid="{00000000-0005-0000-0000-0000950E0000}"/>
    <cellStyle name="20% - Accent6 4 2 4 2" xfId="29821" hidden="1" xr:uid="{00000000-0005-0000-0000-0000930E0000}"/>
    <cellStyle name="20% - Accent6 4 3 3 2" xfId="28809" hidden="1" xr:uid="{00000000-0005-0000-0000-0000A80E0000}"/>
    <cellStyle name="20% - Accent6 4 3 3 2" xfId="28924" hidden="1" xr:uid="{00000000-0005-0000-0000-0000A90E0000}"/>
    <cellStyle name="20% - Accent6 4 3 3 2" xfId="29647" hidden="1" xr:uid="{00000000-0005-0000-0000-0000AA0E0000}"/>
    <cellStyle name="20% - Accent6 4 3 3 2" xfId="31716" hidden="1" xr:uid="{00000000-0005-0000-0000-0000B10E0000}"/>
    <cellStyle name="20% - Accent6 4 3 3 2" xfId="32439" hidden="1" xr:uid="{00000000-0005-0000-0000-0000B20E0000}"/>
    <cellStyle name="20% - Accent6 4 3 3 2" xfId="32612" hidden="1" xr:uid="{00000000-0005-0000-0000-0000B30E0000}"/>
    <cellStyle name="20% - Accent6 4 3 3 2" xfId="33005" hidden="1" xr:uid="{00000000-0005-0000-0000-0000B40E0000}"/>
    <cellStyle name="20% - Accent6 4 3 3 2" xfId="31036" hidden="1" xr:uid="{00000000-0005-0000-0000-0000AF0E0000}"/>
    <cellStyle name="20% - Accent6 4 3 3 2" xfId="31601" hidden="1" xr:uid="{00000000-0005-0000-0000-0000B00E0000}"/>
    <cellStyle name="20% - Accent6 4 3 3 2" xfId="30699" hidden="1" xr:uid="{00000000-0005-0000-0000-0000AE0E0000}"/>
    <cellStyle name="20% - Accent6 4 3 3 2" xfId="2940" hidden="1" xr:uid="{00000000-0005-0000-0000-0000A10E0000}"/>
    <cellStyle name="20% - Accent6 4 3 3 2" xfId="9566" hidden="1" xr:uid="{00000000-0005-0000-0000-0000A20E0000}"/>
    <cellStyle name="20% - Accent6 4 3 3 2" xfId="1674" hidden="1" xr:uid="{00000000-0005-0000-0000-0000A00E0000}"/>
    <cellStyle name="20% - Accent6 4 3 3 2" xfId="33153" hidden="1" xr:uid="{00000000-0005-0000-0000-0000B50E0000}"/>
    <cellStyle name="20% - Accent6 4 3 3 2" xfId="33491" hidden="1" xr:uid="{00000000-0005-0000-0000-0000B60E0000}"/>
    <cellStyle name="20% - Accent6 4 3 3 2" xfId="33828" hidden="1" xr:uid="{00000000-0005-0000-0000-0000B70E0000}"/>
    <cellStyle name="20% - Accent6 4 3 3 2" xfId="24638" hidden="1" xr:uid="{00000000-0005-0000-0000-0000A70E0000}"/>
    <cellStyle name="20% - Accent6 4 3 3 2" xfId="12079" hidden="1" xr:uid="{00000000-0005-0000-0000-0000A30E0000}"/>
    <cellStyle name="20% - Accent6 4 3 3 2" xfId="15817" hidden="1" xr:uid="{00000000-0005-0000-0000-0000A40E0000}"/>
    <cellStyle name="20% - Accent6 4 3 3 2" xfId="18185" hidden="1" xr:uid="{00000000-0005-0000-0000-0000A50E0000}"/>
    <cellStyle name="20% - Accent6 4 3 3 2" xfId="21454" hidden="1" xr:uid="{00000000-0005-0000-0000-0000A60E0000}"/>
    <cellStyle name="20% - Accent6 4 3 3 2" xfId="30213" hidden="1" xr:uid="{00000000-0005-0000-0000-0000AC0E0000}"/>
    <cellStyle name="20% - Accent6 4 3 3 2" xfId="30361" hidden="1" xr:uid="{00000000-0005-0000-0000-0000AD0E0000}"/>
    <cellStyle name="20% - Accent6 4 3 3 2" xfId="29820" hidden="1" xr:uid="{00000000-0005-0000-0000-0000AB0E0000}"/>
    <cellStyle name="20% - Accent6 5 2" xfId="28786" hidden="1" xr:uid="{00000000-0005-0000-0000-0000C00E0000}"/>
    <cellStyle name="20% - Accent6 5 2" xfId="28901" hidden="1" xr:uid="{00000000-0005-0000-0000-0000C10E0000}"/>
    <cellStyle name="20% - Accent6 5 2" xfId="29624" hidden="1" xr:uid="{00000000-0005-0000-0000-0000C20E0000}"/>
    <cellStyle name="20% - Accent6 5 2" xfId="31693" hidden="1" xr:uid="{00000000-0005-0000-0000-0000C90E0000}"/>
    <cellStyle name="20% - Accent6 5 2" xfId="32416" hidden="1" xr:uid="{00000000-0005-0000-0000-0000CA0E0000}"/>
    <cellStyle name="20% - Accent6 5 2" xfId="32589" hidden="1" xr:uid="{00000000-0005-0000-0000-0000CB0E0000}"/>
    <cellStyle name="20% - Accent6 5 2" xfId="32982" hidden="1" xr:uid="{00000000-0005-0000-0000-0000CC0E0000}"/>
    <cellStyle name="20% - Accent6 5 2" xfId="31013" hidden="1" xr:uid="{00000000-0005-0000-0000-0000C70E0000}"/>
    <cellStyle name="20% - Accent6 5 2" xfId="31578" hidden="1" xr:uid="{00000000-0005-0000-0000-0000C80E0000}"/>
    <cellStyle name="20% - Accent6 5 2" xfId="30676" hidden="1" xr:uid="{00000000-0005-0000-0000-0000C60E0000}"/>
    <cellStyle name="20% - Accent6 5 2" xfId="2917" hidden="1" xr:uid="{00000000-0005-0000-0000-0000B90E0000}"/>
    <cellStyle name="20% - Accent6 5 2" xfId="9543" hidden="1" xr:uid="{00000000-0005-0000-0000-0000BA0E0000}"/>
    <cellStyle name="20% - Accent6 5 2" xfId="1651" hidden="1" xr:uid="{00000000-0005-0000-0000-0000B80E0000}"/>
    <cellStyle name="20% - Accent6 5 2" xfId="33130" hidden="1" xr:uid="{00000000-0005-0000-0000-0000CD0E0000}"/>
    <cellStyle name="20% - Accent6 5 2" xfId="33468" hidden="1" xr:uid="{00000000-0005-0000-0000-0000CE0E0000}"/>
    <cellStyle name="20% - Accent6 5 2" xfId="33805" hidden="1" xr:uid="{00000000-0005-0000-0000-0000CF0E0000}"/>
    <cellStyle name="20% - Accent6 5 2" xfId="24615" hidden="1" xr:uid="{00000000-0005-0000-0000-0000BF0E0000}"/>
    <cellStyle name="20% - Accent6 5 2" xfId="12056" hidden="1" xr:uid="{00000000-0005-0000-0000-0000BB0E0000}"/>
    <cellStyle name="20% - Accent6 5 2" xfId="15794" hidden="1" xr:uid="{00000000-0005-0000-0000-0000BC0E0000}"/>
    <cellStyle name="20% - Accent6 5 2" xfId="18162" hidden="1" xr:uid="{00000000-0005-0000-0000-0000BD0E0000}"/>
    <cellStyle name="20% - Accent6 5 2" xfId="21431" hidden="1" xr:uid="{00000000-0005-0000-0000-0000BE0E0000}"/>
    <cellStyle name="20% - Accent6 5 2" xfId="30190" hidden="1" xr:uid="{00000000-0005-0000-0000-0000C40E0000}"/>
    <cellStyle name="20% - Accent6 5 2" xfId="30338" hidden="1" xr:uid="{00000000-0005-0000-0000-0000C50E0000}"/>
    <cellStyle name="20% - Accent6 5 2" xfId="29797" hidden="1" xr:uid="{00000000-0005-0000-0000-0000C30E0000}"/>
    <cellStyle name="20% - Accent6 7" xfId="33697" hidden="1" xr:uid="{00000000-0005-0000-0000-0000150F0000}"/>
    <cellStyle name="20% - Accent6 7" xfId="32887" hidden="1" xr:uid="{00000000-0005-0000-0000-0000160F0000}"/>
    <cellStyle name="20% - Accent6 7" xfId="33956" hidden="1" xr:uid="{00000000-0005-0000-0000-0000170F0000}"/>
    <cellStyle name="20% - Accent6 7" xfId="29363" hidden="1" xr:uid="{00000000-0005-0000-0000-0000ED0E0000}"/>
    <cellStyle name="20% - Accent6 7" xfId="29442" hidden="1" xr:uid="{00000000-0005-0000-0000-0000EE0E0000}"/>
    <cellStyle name="20% - Accent6 7" xfId="32295" hidden="1" xr:uid="{00000000-0005-0000-0000-00000F0F0000}"/>
    <cellStyle name="20% - Accent6 7" xfId="31846" hidden="1" xr:uid="{00000000-0005-0000-0000-0000100F0000}"/>
    <cellStyle name="20% - Accent6 7" xfId="33282" hidden="1" xr:uid="{00000000-0005-0000-0000-0000110F0000}"/>
    <cellStyle name="20% - Accent6 7" xfId="33360" hidden="1" xr:uid="{00000000-0005-0000-0000-0000120F0000}"/>
    <cellStyle name="20% - Accent6 7" xfId="32939" hidden="1" xr:uid="{00000000-0005-0000-0000-00000D0F0000}"/>
    <cellStyle name="20% - Accent6 7" xfId="32907" hidden="1" xr:uid="{00000000-0005-0000-0000-00000E0F0000}"/>
    <cellStyle name="20% - Accent6 7" xfId="32828" hidden="1" xr:uid="{00000000-0005-0000-0000-00000C0F0000}"/>
    <cellStyle name="20% - Accent6 7" xfId="19818" hidden="1" xr:uid="{00000000-0005-0000-0000-0000E20E0000}"/>
    <cellStyle name="20% - Accent6 7" xfId="14066" hidden="1" xr:uid="{00000000-0005-0000-0000-0000E30E0000}"/>
    <cellStyle name="20% - Accent6 7" xfId="22729" hidden="1" xr:uid="{00000000-0005-0000-0000-0000E40E0000}"/>
    <cellStyle name="20% - Accent6 7" xfId="23071" hidden="1" xr:uid="{00000000-0005-0000-0000-0000E50E0000}"/>
    <cellStyle name="20% - Accent6 7" xfId="13980" hidden="1" xr:uid="{00000000-0005-0000-0000-0000E60E0000}"/>
    <cellStyle name="20% - Accent6 7" xfId="25895" hidden="1" xr:uid="{00000000-0005-0000-0000-0000E70E0000}"/>
    <cellStyle name="20% - Accent6 7" xfId="28464" hidden="1" xr:uid="{00000000-0005-0000-0000-0000E80E0000}"/>
    <cellStyle name="20% - Accent6 7" xfId="28547" hidden="1" xr:uid="{00000000-0005-0000-0000-0000E90E0000}"/>
    <cellStyle name="20% - Accent6 7" xfId="28624" hidden="1" xr:uid="{00000000-0005-0000-0000-0000EA0E0000}"/>
    <cellStyle name="20% - Accent6 7" xfId="28702" hidden="1" xr:uid="{00000000-0005-0000-0000-0000EB0E0000}"/>
    <cellStyle name="20% - Accent6 7" xfId="29286" hidden="1" xr:uid="{00000000-0005-0000-0000-0000EC0E0000}"/>
    <cellStyle name="20% - Accent6 7" xfId="8444" hidden="1" xr:uid="{00000000-0005-0000-0000-0000D70E0000}"/>
    <cellStyle name="20% - Accent6 7" xfId="7776" hidden="1" xr:uid="{00000000-0005-0000-0000-0000D80E0000}"/>
    <cellStyle name="20% - Accent6 7" xfId="19476" hidden="1" xr:uid="{00000000-0005-0000-0000-0000E10E0000}"/>
    <cellStyle name="20% - Accent6 7" xfId="29576" hidden="1" xr:uid="{00000000-0005-0000-0000-0000EF0E0000}"/>
    <cellStyle name="20% - Accent6 7" xfId="29527" hidden="1" xr:uid="{00000000-0005-0000-0000-0000F00E0000}"/>
    <cellStyle name="20% - Accent6 7" xfId="29239" hidden="1" xr:uid="{00000000-0005-0000-0000-0000F10E0000}"/>
    <cellStyle name="20% - Accent6 7" xfId="29958" hidden="1" xr:uid="{00000000-0005-0000-0000-0000F30E0000}"/>
    <cellStyle name="20% - Accent6 7" xfId="30036" hidden="1" xr:uid="{00000000-0005-0000-0000-0000F40E0000}"/>
    <cellStyle name="20% - Accent6 7" xfId="30147" hidden="1" xr:uid="{00000000-0005-0000-0000-0000F50E0000}"/>
    <cellStyle name="20% - Accent6 7" xfId="30115" hidden="1" xr:uid="{00000000-0005-0000-0000-0000F60E0000}"/>
    <cellStyle name="20% - Accent6 7" xfId="29503" hidden="1" xr:uid="{00000000-0005-0000-0000-0000F70E0000}"/>
    <cellStyle name="20% - Accent6 7" xfId="29054" hidden="1" xr:uid="{00000000-0005-0000-0000-0000F80E0000}"/>
    <cellStyle name="20% - Accent6 7" xfId="30490" hidden="1" xr:uid="{00000000-0005-0000-0000-0000F90E0000}"/>
    <cellStyle name="20% - Accent6 7" xfId="30568" hidden="1" xr:uid="{00000000-0005-0000-0000-0000FA0E0000}"/>
    <cellStyle name="20% - Accent6 7" xfId="30100" hidden="1" xr:uid="{00000000-0005-0000-0000-0000FB0E0000}"/>
    <cellStyle name="20% - Accent6 7" xfId="30827" hidden="1" xr:uid="{00000000-0005-0000-0000-0000FC0E0000}"/>
    <cellStyle name="20% - Accent6 7" xfId="30905" hidden="1" xr:uid="{00000000-0005-0000-0000-0000FD0E0000}"/>
    <cellStyle name="20% - Accent6 7" xfId="32892" hidden="1" xr:uid="{00000000-0005-0000-0000-0000130F0000}"/>
    <cellStyle name="20% - Accent6 7" xfId="33619" hidden="1" xr:uid="{00000000-0005-0000-0000-0000140F0000}"/>
    <cellStyle name="20% - Accent6 7" xfId="29002" hidden="1" xr:uid="{00000000-0005-0000-0000-0000F20E0000}"/>
    <cellStyle name="20% - Accent6 7" xfId="31339" hidden="1" xr:uid="{00000000-0005-0000-0000-0000010F0000}"/>
    <cellStyle name="20% - Accent6 7" xfId="31416" hidden="1" xr:uid="{00000000-0005-0000-0000-0000020F0000}"/>
    <cellStyle name="20% - Accent6 7" xfId="31494" hidden="1" xr:uid="{00000000-0005-0000-0000-0000030F0000}"/>
    <cellStyle name="20% - Accent6 7" xfId="32078" hidden="1" xr:uid="{00000000-0005-0000-0000-0000040F0000}"/>
    <cellStyle name="20% - Accent6 7" xfId="32155" hidden="1" xr:uid="{00000000-0005-0000-0000-0000050F0000}"/>
    <cellStyle name="20% - Accent6 7" xfId="32234" hidden="1" xr:uid="{00000000-0005-0000-0000-0000060F0000}"/>
    <cellStyle name="20% - Accent6 7" xfId="32368" hidden="1" xr:uid="{00000000-0005-0000-0000-0000070F0000}"/>
    <cellStyle name="20% - Accent6 7" xfId="32319" hidden="1" xr:uid="{00000000-0005-0000-0000-0000080F0000}"/>
    <cellStyle name="20% - Accent6 7" xfId="32031" hidden="1" xr:uid="{00000000-0005-0000-0000-0000090F0000}"/>
    <cellStyle name="20% - Accent6 7" xfId="31794" hidden="1" xr:uid="{00000000-0005-0000-0000-00000A0F0000}"/>
    <cellStyle name="20% - Accent6 7" xfId="32750" hidden="1" xr:uid="{00000000-0005-0000-0000-00000B0F0000}"/>
    <cellStyle name="20% - Accent6 7" xfId="30095" hidden="1" xr:uid="{00000000-0005-0000-0000-0000FE0E0000}"/>
    <cellStyle name="20% - Accent6 7" xfId="14155" hidden="1" xr:uid="{00000000-0005-0000-0000-0000DE0E0000}"/>
    <cellStyle name="20% - Accent6 7" xfId="7550" hidden="1" xr:uid="{00000000-0005-0000-0000-0000DF0E0000}"/>
    <cellStyle name="20% - Accent6 7" xfId="4799" hidden="1" xr:uid="{00000000-0005-0000-0000-0000E00E0000}"/>
    <cellStyle name="20% - Accent6 7" xfId="6955" hidden="1" xr:uid="{00000000-0005-0000-0000-0000D50E0000}"/>
    <cellStyle name="20% - Accent6 7" xfId="7300" hidden="1" xr:uid="{00000000-0005-0000-0000-0000D60E0000}"/>
    <cellStyle name="20% - Accent6 7" xfId="733" hidden="1" xr:uid="{00000000-0005-0000-0000-0000D10E0000}"/>
    <cellStyle name="20% - Accent6 7" xfId="1064" hidden="1" xr:uid="{00000000-0005-0000-0000-0000D20E0000}"/>
    <cellStyle name="20% - Accent6 7" xfId="427" hidden="1" xr:uid="{00000000-0005-0000-0000-0000D00E0000}"/>
    <cellStyle name="20% - Accent6 7" xfId="31164" hidden="1" xr:uid="{00000000-0005-0000-0000-0000FF0E0000}"/>
    <cellStyle name="20% - Accent6 7" xfId="31256" hidden="1" xr:uid="{00000000-0005-0000-0000-0000000F0000}"/>
    <cellStyle name="20% - Accent6 7" xfId="13735" hidden="1" xr:uid="{00000000-0005-0000-0000-0000DC0E0000}"/>
    <cellStyle name="20% - Accent6 7" xfId="14721" hidden="1" xr:uid="{00000000-0005-0000-0000-0000DD0E0000}"/>
    <cellStyle name="20% - Accent6 7" xfId="1406" hidden="1" xr:uid="{00000000-0005-0000-0000-0000D30E0000}"/>
    <cellStyle name="20% - Accent6 7" xfId="6622" hidden="1" xr:uid="{00000000-0005-0000-0000-0000D40E0000}"/>
    <cellStyle name="20% - Accent6 7" xfId="4314" hidden="1" xr:uid="{00000000-0005-0000-0000-0000DA0E0000}"/>
    <cellStyle name="20% - Accent6 7" xfId="13393" hidden="1" xr:uid="{00000000-0005-0000-0000-0000DB0E0000}"/>
    <cellStyle name="20% - Accent6 7" xfId="6199" hidden="1" xr:uid="{00000000-0005-0000-0000-0000D90E0000}"/>
    <cellStyle name="20% - Accent6 8" xfId="29435" hidden="1" xr:uid="{00000000-0005-0000-0000-0000360F0000}"/>
    <cellStyle name="20% - Accent6 8" xfId="29104" hidden="1" xr:uid="{00000000-0005-0000-0000-0000370F0000}"/>
    <cellStyle name="20% - Accent6 8" xfId="29508" hidden="1" xr:uid="{00000000-0005-0000-0000-0000380F0000}"/>
    <cellStyle name="20% - Accent6 8" xfId="29210" hidden="1" xr:uid="{00000000-0005-0000-0000-0000390F0000}"/>
    <cellStyle name="20% - Accent6 8" xfId="33210" hidden="1" xr:uid="{00000000-0005-0000-0000-0000580F0000}"/>
    <cellStyle name="20% - Accent6 8" xfId="33275" hidden="1" xr:uid="{00000000-0005-0000-0000-0000590F0000}"/>
    <cellStyle name="20% - Accent6 8" xfId="33353" hidden="1" xr:uid="{00000000-0005-0000-0000-00005A0F0000}"/>
    <cellStyle name="20% - Accent6 8" xfId="33547" hidden="1" xr:uid="{00000000-0005-0000-0000-00005B0F0000}"/>
    <cellStyle name="20% - Accent6 8" xfId="32891" hidden="1" xr:uid="{00000000-0005-0000-0000-0000560F0000}"/>
    <cellStyle name="20% - Accent6 8" xfId="32675" hidden="1" xr:uid="{00000000-0005-0000-0000-0000570F0000}"/>
    <cellStyle name="20% - Accent6 8" xfId="31772" hidden="1" xr:uid="{00000000-0005-0000-0000-0000550F0000}"/>
    <cellStyle name="20% - Accent6 8" xfId="25523" hidden="1" xr:uid="{00000000-0005-0000-0000-00002E0F0000}"/>
    <cellStyle name="20% - Accent6 8" xfId="25821" hidden="1" xr:uid="{00000000-0005-0000-0000-00002F0F0000}"/>
    <cellStyle name="20% - Accent6 8" xfId="28479" hidden="1" xr:uid="{00000000-0005-0000-0000-0000300F0000}"/>
    <cellStyle name="20% - Accent6 8" xfId="28539" hidden="1" xr:uid="{00000000-0005-0000-0000-0000310F0000}"/>
    <cellStyle name="20% - Accent6 8" xfId="28617" hidden="1" xr:uid="{00000000-0005-0000-0000-0000320F0000}"/>
    <cellStyle name="20% - Accent6 8" xfId="28695" hidden="1" xr:uid="{00000000-0005-0000-0000-0000330F0000}"/>
    <cellStyle name="20% - Accent6 8" xfId="29277" hidden="1" xr:uid="{00000000-0005-0000-0000-0000340F0000}"/>
    <cellStyle name="20% - Accent6 8" xfId="29356" hidden="1" xr:uid="{00000000-0005-0000-0000-0000350F0000}"/>
    <cellStyle name="20% - Accent6 8" xfId="5151" hidden="1" xr:uid="{00000000-0005-0000-0000-00001F0F0000}"/>
    <cellStyle name="20% - Accent6 8" xfId="7635" hidden="1" xr:uid="{00000000-0005-0000-0000-0000200F0000}"/>
    <cellStyle name="20% - Accent6 8" xfId="5994" hidden="1" xr:uid="{00000000-0005-0000-0000-0000210F0000}"/>
    <cellStyle name="20% - Accent6 8" xfId="13012" hidden="1" xr:uid="{00000000-0005-0000-0000-0000220F0000}"/>
    <cellStyle name="20% - Accent6 8" xfId="29885" hidden="1" xr:uid="{00000000-0005-0000-0000-00003A0F0000}"/>
    <cellStyle name="20% - Accent6 8" xfId="29951" hidden="1" xr:uid="{00000000-0005-0000-0000-00003B0F0000}"/>
    <cellStyle name="20% - Accent6 8" xfId="30029" hidden="1" xr:uid="{00000000-0005-0000-0000-00003C0F0000}"/>
    <cellStyle name="20% - Accent6 8" xfId="28980" hidden="1" xr:uid="{00000000-0005-0000-0000-00003D0F0000}"/>
    <cellStyle name="20% - Accent6 8" xfId="30099" hidden="1" xr:uid="{00000000-0005-0000-0000-00003E0F0000}"/>
    <cellStyle name="20% - Accent6 8" xfId="29883" hidden="1" xr:uid="{00000000-0005-0000-0000-00003F0F0000}"/>
    <cellStyle name="20% - Accent6 8" xfId="30418" hidden="1" xr:uid="{00000000-0005-0000-0000-0000400F0000}"/>
    <cellStyle name="20% - Accent6 8" xfId="30483" hidden="1" xr:uid="{00000000-0005-0000-0000-0000410F0000}"/>
    <cellStyle name="20% - Accent6 8" xfId="30561" hidden="1" xr:uid="{00000000-0005-0000-0000-0000420F0000}"/>
    <cellStyle name="20% - Accent6 8" xfId="30755" hidden="1" xr:uid="{00000000-0005-0000-0000-0000430F0000}"/>
    <cellStyle name="20% - Accent6 8" xfId="30820" hidden="1" xr:uid="{00000000-0005-0000-0000-0000440F0000}"/>
    <cellStyle name="20% - Accent6 8" xfId="30898" hidden="1" xr:uid="{00000000-0005-0000-0000-0000450F0000}"/>
    <cellStyle name="20% - Accent6 8" xfId="31092" hidden="1" xr:uid="{00000000-0005-0000-0000-0000460F0000}"/>
    <cellStyle name="20% - Accent6 8" xfId="31157" hidden="1" xr:uid="{00000000-0005-0000-0000-0000470F0000}"/>
    <cellStyle name="20% - Accent6 8" xfId="31271" hidden="1" xr:uid="{00000000-0005-0000-0000-0000480F0000}"/>
    <cellStyle name="20% - Accent6 8" xfId="33612" hidden="1" xr:uid="{00000000-0005-0000-0000-00005C0F0000}"/>
    <cellStyle name="20% - Accent6 8" xfId="33690" hidden="1" xr:uid="{00000000-0005-0000-0000-00005D0F0000}"/>
    <cellStyle name="20% - Accent6 8" xfId="33884" hidden="1" xr:uid="{00000000-0005-0000-0000-00005E0F0000}"/>
    <cellStyle name="20% - Accent6 8" xfId="33949" hidden="1" xr:uid="{00000000-0005-0000-0000-00005F0F0000}"/>
    <cellStyle name="20% - Accent6 8" xfId="32148" hidden="1" xr:uid="{00000000-0005-0000-0000-00004D0F0000}"/>
    <cellStyle name="20% - Accent6 8" xfId="32227" hidden="1" xr:uid="{00000000-0005-0000-0000-00004E0F0000}"/>
    <cellStyle name="20% - Accent6 8" xfId="31896" hidden="1" xr:uid="{00000000-0005-0000-0000-00004F0F0000}"/>
    <cellStyle name="20% - Accent6 8" xfId="32300" hidden="1" xr:uid="{00000000-0005-0000-0000-0000500F0000}"/>
    <cellStyle name="20% - Accent6 8" xfId="32002" hidden="1" xr:uid="{00000000-0005-0000-0000-0000510F0000}"/>
    <cellStyle name="20% - Accent6 8" xfId="32677" hidden="1" xr:uid="{00000000-0005-0000-0000-0000520F0000}"/>
    <cellStyle name="20% - Accent6 8" xfId="32743" hidden="1" xr:uid="{00000000-0005-0000-0000-0000530F0000}"/>
    <cellStyle name="20% - Accent6 8" xfId="32821" hidden="1" xr:uid="{00000000-0005-0000-0000-0000540F0000}"/>
    <cellStyle name="20% - Accent6 8" xfId="12855" hidden="1" xr:uid="{00000000-0005-0000-0000-0000270F0000}"/>
    <cellStyle name="20% - Accent6 8" xfId="19100" hidden="1" xr:uid="{00000000-0005-0000-0000-0000280F0000}"/>
    <cellStyle name="20% - Accent6 8" xfId="19402" hidden="1" xr:uid="{00000000-0005-0000-0000-0000290F0000}"/>
    <cellStyle name="20% - Accent6 8" xfId="19744" hidden="1" xr:uid="{00000000-0005-0000-0000-00002A0F0000}"/>
    <cellStyle name="20% - Accent6 8" xfId="22354" hidden="1" xr:uid="{00000000-0005-0000-0000-00002B0F0000}"/>
    <cellStyle name="20% - Accent6 8" xfId="22655" hidden="1" xr:uid="{00000000-0005-0000-0000-00002C0F0000}"/>
    <cellStyle name="20% - Accent6 8" xfId="22997" hidden="1" xr:uid="{00000000-0005-0000-0000-00002D0F0000}"/>
    <cellStyle name="20% - Accent6 8" xfId="7224" hidden="1" xr:uid="{00000000-0005-0000-0000-00001E0F0000}"/>
    <cellStyle name="20% - Accent6 8" xfId="653" hidden="1" xr:uid="{00000000-0005-0000-0000-0000190F0000}"/>
    <cellStyle name="20% - Accent6 8" xfId="990" hidden="1" xr:uid="{00000000-0005-0000-0000-00001A0F0000}"/>
    <cellStyle name="20% - Accent6 8" xfId="474" hidden="1" xr:uid="{00000000-0005-0000-0000-0000180F0000}"/>
    <cellStyle name="20% - Accent6 8" xfId="31331" hidden="1" xr:uid="{00000000-0005-0000-0000-0000490F0000}"/>
    <cellStyle name="20% - Accent6 8" xfId="31409" hidden="1" xr:uid="{00000000-0005-0000-0000-00004A0F0000}"/>
    <cellStyle name="20% - Accent6 8" xfId="31487" hidden="1" xr:uid="{00000000-0005-0000-0000-00004B0F0000}"/>
    <cellStyle name="20% - Accent6 8" xfId="32069" hidden="1" xr:uid="{00000000-0005-0000-0000-00004C0F0000}"/>
    <cellStyle name="20% - Accent6 8" xfId="14043" hidden="1" xr:uid="{00000000-0005-0000-0000-0000260F0000}"/>
    <cellStyle name="20% - Accent6 8" xfId="1332" hidden="1" xr:uid="{00000000-0005-0000-0000-00001B0F0000}"/>
    <cellStyle name="20% - Accent6 8" xfId="6541" hidden="1" xr:uid="{00000000-0005-0000-0000-00001C0F0000}"/>
    <cellStyle name="20% - Accent6 8" xfId="6880" hidden="1" xr:uid="{00000000-0005-0000-0000-00001D0F0000}"/>
    <cellStyle name="20% - Accent6 8" xfId="13661" hidden="1" xr:uid="{00000000-0005-0000-0000-0000240F0000}"/>
    <cellStyle name="20% - Accent6 8" xfId="4102" hidden="1" xr:uid="{00000000-0005-0000-0000-0000250F0000}"/>
    <cellStyle name="20% - Accent6 8" xfId="13319" hidden="1" xr:uid="{00000000-0005-0000-0000-0000230F0000}"/>
    <cellStyle name="20% - Accent6 9" xfId="29140" hidden="1" xr:uid="{00000000-0005-0000-0000-0000810F0000}"/>
    <cellStyle name="20% - Accent6 9" xfId="29900" hidden="1" xr:uid="{00000000-0005-0000-0000-0000820F0000}"/>
    <cellStyle name="20% - Accent6 9" xfId="29976" hidden="1" xr:uid="{00000000-0005-0000-0000-0000830F0000}"/>
    <cellStyle name="20% - Accent6 9" xfId="33300" hidden="1" xr:uid="{00000000-0005-0000-0000-0000A10F0000}"/>
    <cellStyle name="20% - Accent6 9" xfId="33378" hidden="1" xr:uid="{00000000-0005-0000-0000-0000A20F0000}"/>
    <cellStyle name="20% - Accent6 9" xfId="33561" hidden="1" xr:uid="{00000000-0005-0000-0000-0000A30F0000}"/>
    <cellStyle name="20% - Accent6 9" xfId="33637" hidden="1" xr:uid="{00000000-0005-0000-0000-0000A40F0000}"/>
    <cellStyle name="20% - Accent6 9" xfId="32301" hidden="1" xr:uid="{00000000-0005-0000-0000-00009F0F0000}"/>
    <cellStyle name="20% - Accent6 9" xfId="33224" hidden="1" xr:uid="{00000000-0005-0000-0000-0000A00F0000}"/>
    <cellStyle name="20% - Accent6 9" xfId="32547" hidden="1" xr:uid="{00000000-0005-0000-0000-00009E0F0000}"/>
    <cellStyle name="20% - Accent6 9" xfId="28566" hidden="1" xr:uid="{00000000-0005-0000-0000-0000790F0000}"/>
    <cellStyle name="20% - Accent6 9" xfId="28642" hidden="1" xr:uid="{00000000-0005-0000-0000-00007A0F0000}"/>
    <cellStyle name="20% - Accent6 9" xfId="28720" hidden="1" xr:uid="{00000000-0005-0000-0000-00007B0F0000}"/>
    <cellStyle name="20% - Accent6 9" xfId="29305" hidden="1" xr:uid="{00000000-0005-0000-0000-00007C0F0000}"/>
    <cellStyle name="20% - Accent6 9" xfId="29381" hidden="1" xr:uid="{00000000-0005-0000-0000-00007D0F0000}"/>
    <cellStyle name="20% - Accent6 9" xfId="10720" hidden="1" xr:uid="{00000000-0005-0000-0000-0000670F0000}"/>
    <cellStyle name="20% - Accent6 9" xfId="6293" hidden="1" xr:uid="{00000000-0005-0000-0000-0000680F0000}"/>
    <cellStyle name="20% - Accent6 9" xfId="5440" hidden="1" xr:uid="{00000000-0005-0000-0000-0000690F0000}"/>
    <cellStyle name="20% - Accent6 9" xfId="13159" hidden="1" xr:uid="{00000000-0005-0000-0000-00006A0F0000}"/>
    <cellStyle name="20% - Accent6 9" xfId="13483" hidden="1" xr:uid="{00000000-0005-0000-0000-00006B0F0000}"/>
    <cellStyle name="20% - Accent6 9" xfId="31512" hidden="1" xr:uid="{00000000-0005-0000-0000-0000930F0000}"/>
    <cellStyle name="20% - Accent6 9" xfId="30054" hidden="1" xr:uid="{00000000-0005-0000-0000-0000840F0000}"/>
    <cellStyle name="20% - Accent6 9" xfId="30278" hidden="1" xr:uid="{00000000-0005-0000-0000-0000850F0000}"/>
    <cellStyle name="20% - Accent6 9" xfId="29755" hidden="1" xr:uid="{00000000-0005-0000-0000-0000860F0000}"/>
    <cellStyle name="20% - Accent6 9" xfId="29509" hidden="1" xr:uid="{00000000-0005-0000-0000-0000870F0000}"/>
    <cellStyle name="20% - Accent6 9" xfId="30432" hidden="1" xr:uid="{00000000-0005-0000-0000-0000880F0000}"/>
    <cellStyle name="20% - Accent6 9" xfId="30508" hidden="1" xr:uid="{00000000-0005-0000-0000-0000890F0000}"/>
    <cellStyle name="20% - Accent6 9" xfId="30586" hidden="1" xr:uid="{00000000-0005-0000-0000-00008A0F0000}"/>
    <cellStyle name="20% - Accent6 9" xfId="30769" hidden="1" xr:uid="{00000000-0005-0000-0000-00008B0F0000}"/>
    <cellStyle name="20% - Accent6 9" xfId="30845" hidden="1" xr:uid="{00000000-0005-0000-0000-00008C0F0000}"/>
    <cellStyle name="20% - Accent6 9" xfId="30923" hidden="1" xr:uid="{00000000-0005-0000-0000-00008D0F0000}"/>
    <cellStyle name="20% - Accent6 9" xfId="31106" hidden="1" xr:uid="{00000000-0005-0000-0000-00008E0F0000}"/>
    <cellStyle name="20% - Accent6 9" xfId="31182" hidden="1" xr:uid="{00000000-0005-0000-0000-00008F0F0000}"/>
    <cellStyle name="20% - Accent6 9" xfId="31284" hidden="1" xr:uid="{00000000-0005-0000-0000-0000900F0000}"/>
    <cellStyle name="20% - Accent6 9" xfId="31358" hidden="1" xr:uid="{00000000-0005-0000-0000-0000910F0000}"/>
    <cellStyle name="20% - Accent6 9" xfId="31434" hidden="1" xr:uid="{00000000-0005-0000-0000-0000920F0000}"/>
    <cellStyle name="20% - Accent6 9" xfId="33715" hidden="1" xr:uid="{00000000-0005-0000-0000-0000A50F0000}"/>
    <cellStyle name="20% - Accent6 9" xfId="33898" hidden="1" xr:uid="{00000000-0005-0000-0000-0000A60F0000}"/>
    <cellStyle name="20% - Accent6 9" xfId="33974" hidden="1" xr:uid="{00000000-0005-0000-0000-0000A70F0000}"/>
    <cellStyle name="20% - Accent6 9" xfId="29719" hidden="1" xr:uid="{00000000-0005-0000-0000-00007F0F0000}"/>
    <cellStyle name="20% - Accent6 9" xfId="29253" hidden="1" xr:uid="{00000000-0005-0000-0000-0000800F0000}"/>
    <cellStyle name="20% - Accent6 9" xfId="28492" hidden="1" xr:uid="{00000000-0005-0000-0000-0000780F0000}"/>
    <cellStyle name="20% - Accent6 9" xfId="31932" hidden="1" xr:uid="{00000000-0005-0000-0000-0000990F0000}"/>
    <cellStyle name="20% - Accent6 9" xfId="32692" hidden="1" xr:uid="{00000000-0005-0000-0000-00009A0F0000}"/>
    <cellStyle name="20% - Accent6 9" xfId="32768" hidden="1" xr:uid="{00000000-0005-0000-0000-00009B0F0000}"/>
    <cellStyle name="20% - Accent6 9" xfId="32846" hidden="1" xr:uid="{00000000-0005-0000-0000-00009C0F0000}"/>
    <cellStyle name="20% - Accent6 9" xfId="33070" hidden="1" xr:uid="{00000000-0005-0000-0000-00009D0F0000}"/>
    <cellStyle name="20% - Accent6 9" xfId="29460" hidden="1" xr:uid="{00000000-0005-0000-0000-00007E0F0000}"/>
    <cellStyle name="20% - Accent6 9" xfId="7636" hidden="1" xr:uid="{00000000-0005-0000-0000-00006F0F0000}"/>
    <cellStyle name="20% - Accent6 9" xfId="19240" hidden="1" xr:uid="{00000000-0005-0000-0000-0000700F0000}"/>
    <cellStyle name="20% - Accent6 9" xfId="19566" hidden="1" xr:uid="{00000000-0005-0000-0000-0000710F0000}"/>
    <cellStyle name="20% - Accent6 9" xfId="19908" hidden="1" xr:uid="{00000000-0005-0000-0000-0000720F0000}"/>
    <cellStyle name="20% - Accent6 9" xfId="22493" hidden="1" xr:uid="{00000000-0005-0000-0000-0000730F0000}"/>
    <cellStyle name="20% - Accent6 9" xfId="22819" hidden="1" xr:uid="{00000000-0005-0000-0000-0000740F0000}"/>
    <cellStyle name="20% - Accent6 9" xfId="23161" hidden="1" xr:uid="{00000000-0005-0000-0000-0000750F0000}"/>
    <cellStyle name="20% - Accent6 9" xfId="25661" hidden="1" xr:uid="{00000000-0005-0000-0000-0000760F0000}"/>
    <cellStyle name="20% - Accent6 9" xfId="25985" hidden="1" xr:uid="{00000000-0005-0000-0000-0000770F0000}"/>
    <cellStyle name="20% - Accent6 9" xfId="830" hidden="1" xr:uid="{00000000-0005-0000-0000-0000610F0000}"/>
    <cellStyle name="20% - Accent6 9" xfId="1154" hidden="1" xr:uid="{00000000-0005-0000-0000-0000620F0000}"/>
    <cellStyle name="20% - Accent6 9" xfId="508" hidden="1" xr:uid="{00000000-0005-0000-0000-0000600F0000}"/>
    <cellStyle name="20% - Accent6 9" xfId="32097" hidden="1" xr:uid="{00000000-0005-0000-0000-0000940F0000}"/>
    <cellStyle name="20% - Accent6 9" xfId="32173" hidden="1" xr:uid="{00000000-0005-0000-0000-0000950F0000}"/>
    <cellStyle name="20% - Accent6 9" xfId="32252" hidden="1" xr:uid="{00000000-0005-0000-0000-0000960F0000}"/>
    <cellStyle name="20% - Accent6 9" xfId="32511" hidden="1" xr:uid="{00000000-0005-0000-0000-0000970F0000}"/>
    <cellStyle name="20% - Accent6 9" xfId="32045" hidden="1" xr:uid="{00000000-0005-0000-0000-0000980F0000}"/>
    <cellStyle name="20% - Accent6 9" xfId="1496" hidden="1" xr:uid="{00000000-0005-0000-0000-0000630F0000}"/>
    <cellStyle name="20% - Accent6 9" xfId="6720" hidden="1" xr:uid="{00000000-0005-0000-0000-0000640F0000}"/>
    <cellStyle name="20% - Accent6 9" xfId="7045" hidden="1" xr:uid="{00000000-0005-0000-0000-0000650F0000}"/>
    <cellStyle name="20% - Accent6 9" xfId="7390" hidden="1" xr:uid="{00000000-0005-0000-0000-0000660F0000}"/>
    <cellStyle name="20% - Accent6 9" xfId="16929" hidden="1" xr:uid="{00000000-0005-0000-0000-00006D0F0000}"/>
    <cellStyle name="20% - Accent6 9" xfId="11325" hidden="1" xr:uid="{00000000-0005-0000-0000-00006E0F0000}"/>
    <cellStyle name="20% - Accent6 9" xfId="13825" hidden="1" xr:uid="{00000000-0005-0000-0000-00006C0F0000}"/>
    <cellStyle name="40% - Accent1" xfId="8412" builtinId="31" hidden="1" customBuiltin="1"/>
    <cellStyle name="40% - Accent1" xfId="8086" builtinId="31" hidden="1" customBuiltin="1"/>
    <cellStyle name="40% - Accent1" xfId="7939" builtinId="31" hidden="1" customBuiltin="1"/>
    <cellStyle name="40% - Accent1" xfId="4579" builtinId="31" hidden="1" customBuiltin="1"/>
    <cellStyle name="40% - Accent1" xfId="5511" builtinId="31" hidden="1" customBuiltin="1"/>
    <cellStyle name="40% - Accent1" xfId="4229" builtinId="31" hidden="1" customBuiltin="1"/>
    <cellStyle name="40% - Accent1" xfId="5638" builtinId="31" hidden="1" customBuiltin="1"/>
    <cellStyle name="40% - Accent1" xfId="17154" builtinId="31" hidden="1" customBuiltin="1"/>
    <cellStyle name="40% - Accent1" xfId="4969" builtinId="31" hidden="1" customBuiltin="1"/>
    <cellStyle name="40% - Accent1" xfId="5460" builtinId="31" hidden="1" customBuiltin="1"/>
    <cellStyle name="40% - Accent1" xfId="4715" builtinId="31" hidden="1" customBuiltin="1"/>
    <cellStyle name="40% - Accent1" xfId="11555" builtinId="31" hidden="1" customBuiltin="1"/>
    <cellStyle name="40% - Accent1" xfId="5453" builtinId="31" hidden="1" customBuiltin="1"/>
    <cellStyle name="40% - Accent1" xfId="20438" builtinId="31" hidden="1" customBuiltin="1"/>
    <cellStyle name="40% - Accent1" xfId="10832" builtinId="31" hidden="1" customBuiltin="1"/>
    <cellStyle name="40% - Accent1" xfId="4145" builtinId="31" hidden="1" customBuiltin="1"/>
    <cellStyle name="40% - Accent1" xfId="8167" builtinId="31" hidden="1" customBuiltin="1"/>
    <cellStyle name="40% - Accent1" xfId="11758" builtinId="31" hidden="1" customBuiltin="1"/>
    <cellStyle name="40% - Accent1" xfId="14420" builtinId="31" hidden="1" customBuiltin="1"/>
    <cellStyle name="40% - Accent1" xfId="14285" builtinId="31" hidden="1" customBuiltin="1"/>
    <cellStyle name="40% - Accent1" xfId="14697" builtinId="31" hidden="1" customBuiltin="1"/>
    <cellStyle name="40% - Accent1" xfId="190" builtinId="31" hidden="1" customBuiltin="1"/>
    <cellStyle name="40% - Accent1" xfId="224" builtinId="31" hidden="1" customBuiltin="1"/>
    <cellStyle name="40% - Accent1" xfId="261" builtinId="31" hidden="1" customBuiltin="1"/>
    <cellStyle name="40% - Accent1" xfId="70" builtinId="31" hidden="1" customBuiltin="1"/>
    <cellStyle name="40% - Accent1" xfId="105" builtinId="31" hidden="1" customBuiltin="1"/>
    <cellStyle name="40% - Accent1" xfId="22" builtinId="31" hidden="1" customBuiltin="1"/>
    <cellStyle name="40% - Accent1" xfId="20073" builtinId="31" hidden="1" customBuiltin="1"/>
    <cellStyle name="40% - Accent1" xfId="5554" builtinId="31" hidden="1" customBuiltin="1"/>
    <cellStyle name="40% - Accent1" xfId="16878" builtinId="31" hidden="1" customBuiltin="1"/>
    <cellStyle name="40% - Accent1" xfId="7586" builtinId="31" hidden="1" customBuiltin="1"/>
    <cellStyle name="40% - Accent1" xfId="4345" builtinId="31" hidden="1" customBuiltin="1"/>
    <cellStyle name="40% - Accent1" xfId="23640" builtinId="31" hidden="1" customBuiltin="1"/>
    <cellStyle name="40% - Accent1" xfId="4258" builtinId="31" hidden="1" customBuiltin="1"/>
    <cellStyle name="40% - Accent1" xfId="10659" builtinId="31" hidden="1" customBuiltin="1"/>
    <cellStyle name="40% - Accent1" xfId="10681" builtinId="31" hidden="1" customBuiltin="1"/>
    <cellStyle name="40% - Accent1" xfId="7914" builtinId="31" hidden="1" customBuiltin="1"/>
    <cellStyle name="40% - Accent1" xfId="332" builtinId="31" hidden="1" customBuiltin="1"/>
    <cellStyle name="40% - Accent1" xfId="367" builtinId="31" hidden="1" customBuiltin="1"/>
    <cellStyle name="40% - Accent1" xfId="3918" builtinId="31" hidden="1" customBuiltin="1"/>
    <cellStyle name="40% - Accent1" xfId="3952" builtinId="31" hidden="1" customBuiltin="1"/>
    <cellStyle name="40% - Accent1" xfId="3989" builtinId="31" hidden="1" customBuiltin="1"/>
    <cellStyle name="40% - Accent1" xfId="4026" builtinId="31" hidden="1" customBuiltin="1"/>
    <cellStyle name="40% - Accent1" xfId="4060" builtinId="31" hidden="1" customBuiltin="1"/>
    <cellStyle name="40% - Accent1" xfId="148" builtinId="31" hidden="1" customBuiltin="1"/>
    <cellStyle name="40% - Accent1" xfId="16875" builtinId="31" hidden="1" customBuiltin="1"/>
    <cellStyle name="40% - Accent1" xfId="16894" builtinId="31" hidden="1" customBuiltin="1"/>
    <cellStyle name="40% - Accent1" xfId="14264" builtinId="31" hidden="1" customBuiltin="1"/>
    <cellStyle name="40% - Accent1" xfId="298" builtinId="31" hidden="1" customBuiltin="1"/>
    <cellStyle name="40% - Accent1" xfId="4322" builtinId="31" hidden="1" customBuiltin="1"/>
    <cellStyle name="40% - Accent1" xfId="10997" builtinId="31" hidden="1" customBuiltin="1"/>
    <cellStyle name="40% - Accent1" xfId="4240" builtinId="31" hidden="1" customBuiltin="1"/>
    <cellStyle name="40% - Accent1 10" xfId="29042" hidden="1" xr:uid="{00000000-0005-0000-0000-000002100000}"/>
    <cellStyle name="40% - Accent1 10" xfId="33565" hidden="1" xr:uid="{00000000-0005-0000-0000-00001F100000}"/>
    <cellStyle name="40% - Accent1 10" xfId="33641" hidden="1" xr:uid="{00000000-0005-0000-0000-000020100000}"/>
    <cellStyle name="40% - Accent1 10" xfId="33719" hidden="1" xr:uid="{00000000-0005-0000-0000-000021100000}"/>
    <cellStyle name="40% - Accent1 10" xfId="33902" hidden="1" xr:uid="{00000000-0005-0000-0000-000022100000}"/>
    <cellStyle name="40% - Accent1 10" xfId="33304" hidden="1" xr:uid="{00000000-0005-0000-0000-00001D100000}"/>
    <cellStyle name="40% - Accent1 10" xfId="33382" hidden="1" xr:uid="{00000000-0005-0000-0000-00001E100000}"/>
    <cellStyle name="40% - Accent1 10" xfId="33228" hidden="1" xr:uid="{00000000-0005-0000-0000-00001C100000}"/>
    <cellStyle name="40% - Accent1 10" xfId="29385" hidden="1" xr:uid="{00000000-0005-0000-0000-0000F90F0000}"/>
    <cellStyle name="40% - Accent1 10" xfId="29464" hidden="1" xr:uid="{00000000-0005-0000-0000-0000FA0F0000}"/>
    <cellStyle name="40% - Accent1 10" xfId="8225" hidden="1" xr:uid="{00000000-0005-0000-0000-0000E30F0000}"/>
    <cellStyle name="40% - Accent1 10" xfId="5781" hidden="1" xr:uid="{00000000-0005-0000-0000-0000E50F0000}"/>
    <cellStyle name="40% - Accent1 10" xfId="13178" hidden="1" xr:uid="{00000000-0005-0000-0000-0000E60F0000}"/>
    <cellStyle name="40% - Accent1 10" xfId="13499" hidden="1" xr:uid="{00000000-0005-0000-0000-0000E70F0000}"/>
    <cellStyle name="40% - Accent1 10" xfId="13841" hidden="1" xr:uid="{00000000-0005-0000-0000-0000E80F0000}"/>
    <cellStyle name="40% - Accent1 10" xfId="14536" hidden="1" xr:uid="{00000000-0005-0000-0000-0000E90F0000}"/>
    <cellStyle name="40% - Accent1 10" xfId="32696" hidden="1" xr:uid="{00000000-0005-0000-0000-000016100000}"/>
    <cellStyle name="40% - Accent1 10" xfId="29738" hidden="1" xr:uid="{00000000-0005-0000-0000-000003100000}"/>
    <cellStyle name="40% - Accent1 10" xfId="30436" hidden="1" xr:uid="{00000000-0005-0000-0000-000004100000}"/>
    <cellStyle name="40% - Accent1 10" xfId="30512" hidden="1" xr:uid="{00000000-0005-0000-0000-000005100000}"/>
    <cellStyle name="40% - Accent1 10" xfId="30590" hidden="1" xr:uid="{00000000-0005-0000-0000-000006100000}"/>
    <cellStyle name="40% - Accent1 10" xfId="30773" hidden="1" xr:uid="{00000000-0005-0000-0000-000007100000}"/>
    <cellStyle name="40% - Accent1 10" xfId="30849" hidden="1" xr:uid="{00000000-0005-0000-0000-000008100000}"/>
    <cellStyle name="40% - Accent1 10" xfId="30927" hidden="1" xr:uid="{00000000-0005-0000-0000-000009100000}"/>
    <cellStyle name="40% - Accent1 10" xfId="31110" hidden="1" xr:uid="{00000000-0005-0000-0000-00000A100000}"/>
    <cellStyle name="40% - Accent1 10" xfId="31186" hidden="1" xr:uid="{00000000-0005-0000-0000-00000B100000}"/>
    <cellStyle name="40% - Accent1 10" xfId="31288" hidden="1" xr:uid="{00000000-0005-0000-0000-00000C100000}"/>
    <cellStyle name="40% - Accent1 10" xfId="31362" hidden="1" xr:uid="{00000000-0005-0000-0000-00000D100000}"/>
    <cellStyle name="40% - Accent1 10" xfId="31438" hidden="1" xr:uid="{00000000-0005-0000-0000-00000E100000}"/>
    <cellStyle name="40% - Accent1 10" xfId="31516" hidden="1" xr:uid="{00000000-0005-0000-0000-00000F100000}"/>
    <cellStyle name="40% - Accent1 10" xfId="32101" hidden="1" xr:uid="{00000000-0005-0000-0000-000010100000}"/>
    <cellStyle name="40% - Accent1 10" xfId="32177" hidden="1" xr:uid="{00000000-0005-0000-0000-000011100000}"/>
    <cellStyle name="40% - Accent1 10" xfId="32256" hidden="1" xr:uid="{00000000-0005-0000-0000-000012100000}"/>
    <cellStyle name="40% - Accent1 10" xfId="33978" hidden="1" xr:uid="{00000000-0005-0000-0000-000023100000}"/>
    <cellStyle name="40% - Accent1 10" xfId="29558" hidden="1" xr:uid="{00000000-0005-0000-0000-0000FB0F0000}"/>
    <cellStyle name="40% - Accent1 10" xfId="29059" hidden="1" xr:uid="{00000000-0005-0000-0000-0000FC0F0000}"/>
    <cellStyle name="40% - Accent1 10" xfId="29189" hidden="1" xr:uid="{00000000-0005-0000-0000-0000FD0F0000}"/>
    <cellStyle name="40% - Accent1 10" xfId="29980" hidden="1" xr:uid="{00000000-0005-0000-0000-0000FF0F0000}"/>
    <cellStyle name="40% - Accent1 10" xfId="30058" hidden="1" xr:uid="{00000000-0005-0000-0000-000000100000}"/>
    <cellStyle name="40% - Accent1 10" xfId="30137" hidden="1" xr:uid="{00000000-0005-0000-0000-000001100000}"/>
    <cellStyle name="40% - Accent1 10" xfId="4830" hidden="1" xr:uid="{00000000-0005-0000-0000-0000E40F0000}"/>
    <cellStyle name="40% - Accent1 10" xfId="32530" hidden="1" xr:uid="{00000000-0005-0000-0000-00001B100000}"/>
    <cellStyle name="40% - Accent1 10" xfId="29904" hidden="1" xr:uid="{00000000-0005-0000-0000-0000FE0F0000}"/>
    <cellStyle name="40% - Accent1 10" xfId="10816" hidden="1" xr:uid="{00000000-0005-0000-0000-0000EB0F0000}"/>
    <cellStyle name="40% - Accent1 10" xfId="19260" hidden="1" xr:uid="{00000000-0005-0000-0000-0000EC0F0000}"/>
    <cellStyle name="40% - Accent1 10" xfId="19582" hidden="1" xr:uid="{00000000-0005-0000-0000-0000ED0F0000}"/>
    <cellStyle name="40% - Accent1 10" xfId="19924" hidden="1" xr:uid="{00000000-0005-0000-0000-0000EE0F0000}"/>
    <cellStyle name="40% - Accent1 10" xfId="22513" hidden="1" xr:uid="{00000000-0005-0000-0000-0000EF0F0000}"/>
    <cellStyle name="40% - Accent1 10" xfId="22835" hidden="1" xr:uid="{00000000-0005-0000-0000-0000F00F0000}"/>
    <cellStyle name="40% - Accent1 10" xfId="23177" hidden="1" xr:uid="{00000000-0005-0000-0000-0000F10F0000}"/>
    <cellStyle name="40% - Accent1 10" xfId="25680" hidden="1" xr:uid="{00000000-0005-0000-0000-0000F20F0000}"/>
    <cellStyle name="40% - Accent1 10" xfId="26001" hidden="1" xr:uid="{00000000-0005-0000-0000-0000F30F0000}"/>
    <cellStyle name="40% - Accent1 10" xfId="28496" hidden="1" xr:uid="{00000000-0005-0000-0000-0000F40F0000}"/>
    <cellStyle name="40% - Accent1 10" xfId="28570" hidden="1" xr:uid="{00000000-0005-0000-0000-0000F50F0000}"/>
    <cellStyle name="40% - Accent1 10" xfId="28646" hidden="1" xr:uid="{00000000-0005-0000-0000-0000F60F0000}"/>
    <cellStyle name="40% - Accent1 10" xfId="28724" hidden="1" xr:uid="{00000000-0005-0000-0000-0000F70F0000}"/>
    <cellStyle name="40% - Accent1 10" xfId="29309" hidden="1" xr:uid="{00000000-0005-0000-0000-0000F80F0000}"/>
    <cellStyle name="40% - Accent1 10" xfId="525" hidden="1" xr:uid="{00000000-0005-0000-0000-0000DC0F0000}"/>
    <cellStyle name="40% - Accent1 10" xfId="32350" hidden="1" xr:uid="{00000000-0005-0000-0000-000013100000}"/>
    <cellStyle name="40% - Accent1 10" xfId="31851" hidden="1" xr:uid="{00000000-0005-0000-0000-000014100000}"/>
    <cellStyle name="40% - Accent1 10" xfId="31981" hidden="1" xr:uid="{00000000-0005-0000-0000-000015100000}"/>
    <cellStyle name="40% - Accent1 10" xfId="32772" hidden="1" xr:uid="{00000000-0005-0000-0000-000017100000}"/>
    <cellStyle name="40% - Accent1 10" xfId="32850" hidden="1" xr:uid="{00000000-0005-0000-0000-000018100000}"/>
    <cellStyle name="40% - Accent1 10" xfId="32929" hidden="1" xr:uid="{00000000-0005-0000-0000-000019100000}"/>
    <cellStyle name="40% - Accent1 10" xfId="31834" hidden="1" xr:uid="{00000000-0005-0000-0000-00001A100000}"/>
    <cellStyle name="40% - Accent1 10" xfId="7061" hidden="1" xr:uid="{00000000-0005-0000-0000-0000E10F0000}"/>
    <cellStyle name="40% - Accent1 10" xfId="7407" hidden="1" xr:uid="{00000000-0005-0000-0000-0000E20F0000}"/>
    <cellStyle name="40% - Accent1 10" xfId="849" hidden="1" xr:uid="{00000000-0005-0000-0000-0000DD0F0000}"/>
    <cellStyle name="40% - Accent1 10" xfId="1170" hidden="1" xr:uid="{00000000-0005-0000-0000-0000DE0F0000}"/>
    <cellStyle name="40% - Accent1 10" xfId="1512" hidden="1" xr:uid="{00000000-0005-0000-0000-0000DF0F0000}"/>
    <cellStyle name="40% - Accent1 10" xfId="6739" hidden="1" xr:uid="{00000000-0005-0000-0000-0000E00F0000}"/>
    <cellStyle name="40% - Accent1 10" xfId="4726" hidden="1" xr:uid="{00000000-0005-0000-0000-0000EA0F0000}"/>
    <cellStyle name="40% - Accent1 11" xfId="33915" hidden="1" xr:uid="{00000000-0005-0000-0000-00006A100000}"/>
    <cellStyle name="40% - Accent1 11" xfId="33991" hidden="1" xr:uid="{00000000-0005-0000-0000-00006B100000}"/>
    <cellStyle name="40% - Accent1 11" xfId="29048" hidden="1" xr:uid="{00000000-0005-0000-0000-000044100000}"/>
    <cellStyle name="40% - Accent1 11" xfId="33578" hidden="1" xr:uid="{00000000-0005-0000-0000-000067100000}"/>
    <cellStyle name="40% - Accent1 11" xfId="33654" hidden="1" xr:uid="{00000000-0005-0000-0000-000068100000}"/>
    <cellStyle name="40% - Accent1 11" xfId="33395" hidden="1" xr:uid="{00000000-0005-0000-0000-000066100000}"/>
    <cellStyle name="40% - Accent1 11" xfId="33317" hidden="1" xr:uid="{00000000-0005-0000-0000-000065100000}"/>
    <cellStyle name="40% - Accent1 11" xfId="6072" hidden="1" xr:uid="{00000000-0005-0000-0000-00002D100000}"/>
    <cellStyle name="40% - Accent1 11" xfId="13214" hidden="1" xr:uid="{00000000-0005-0000-0000-00002E100000}"/>
    <cellStyle name="40% - Accent1 11" xfId="13535" hidden="1" xr:uid="{00000000-0005-0000-0000-00002F100000}"/>
    <cellStyle name="40% - Accent1 11" xfId="13877" hidden="1" xr:uid="{00000000-0005-0000-0000-000030100000}"/>
    <cellStyle name="40% - Accent1 11" xfId="14004" hidden="1" xr:uid="{00000000-0005-0000-0000-000031100000}"/>
    <cellStyle name="40% - Accent1 11" xfId="4099" hidden="1" xr:uid="{00000000-0005-0000-0000-000032100000}"/>
    <cellStyle name="40% - Accent1 11" xfId="5456" hidden="1" xr:uid="{00000000-0005-0000-0000-000033100000}"/>
    <cellStyle name="40% - Accent1 11" xfId="6775" hidden="1" xr:uid="{00000000-0005-0000-0000-000028100000}"/>
    <cellStyle name="40% - Accent1 11" xfId="30525" hidden="1" xr:uid="{00000000-0005-0000-0000-00004D100000}"/>
    <cellStyle name="40% - Accent1 11" xfId="30603" hidden="1" xr:uid="{00000000-0005-0000-0000-00004E100000}"/>
    <cellStyle name="40% - Accent1 11" xfId="30786" hidden="1" xr:uid="{00000000-0005-0000-0000-00004F100000}"/>
    <cellStyle name="40% - Accent1 11" xfId="30862" hidden="1" xr:uid="{00000000-0005-0000-0000-000050100000}"/>
    <cellStyle name="40% - Accent1 11" xfId="30940" hidden="1" xr:uid="{00000000-0005-0000-0000-000051100000}"/>
    <cellStyle name="40% - Accent1 11" xfId="31123" hidden="1" xr:uid="{00000000-0005-0000-0000-000052100000}"/>
    <cellStyle name="40% - Accent1 11" xfId="31199" hidden="1" xr:uid="{00000000-0005-0000-0000-000053100000}"/>
    <cellStyle name="40% - Accent1 11" xfId="31301" hidden="1" xr:uid="{00000000-0005-0000-0000-000054100000}"/>
    <cellStyle name="40% - Accent1 11" xfId="31375" hidden="1" xr:uid="{00000000-0005-0000-0000-000055100000}"/>
    <cellStyle name="40% - Accent1 11" xfId="31451" hidden="1" xr:uid="{00000000-0005-0000-0000-000056100000}"/>
    <cellStyle name="40% - Accent1 11" xfId="31529" hidden="1" xr:uid="{00000000-0005-0000-0000-000057100000}"/>
    <cellStyle name="40% - Accent1 11" xfId="32114" hidden="1" xr:uid="{00000000-0005-0000-0000-000058100000}"/>
    <cellStyle name="40% - Accent1 11" xfId="32190" hidden="1" xr:uid="{00000000-0005-0000-0000-000059100000}"/>
    <cellStyle name="40% - Accent1 11" xfId="32269" hidden="1" xr:uid="{00000000-0005-0000-0000-00005A100000}"/>
    <cellStyle name="40% - Accent1 11" xfId="32296" hidden="1" xr:uid="{00000000-0005-0000-0000-00005B100000}"/>
    <cellStyle name="40% - Accent1 11" xfId="31840" hidden="1" xr:uid="{00000000-0005-0000-0000-00005C100000}"/>
    <cellStyle name="40% - Accent1 11" xfId="29225" hidden="1" xr:uid="{00000000-0005-0000-0000-000045100000}"/>
    <cellStyle name="40% - Accent1 11" xfId="29917" hidden="1" xr:uid="{00000000-0005-0000-0000-000046100000}"/>
    <cellStyle name="40% - Accent1 11" xfId="29993" hidden="1" xr:uid="{00000000-0005-0000-0000-000047100000}"/>
    <cellStyle name="40% - Accent1 11" xfId="30071" hidden="1" xr:uid="{00000000-0005-0000-0000-000048100000}"/>
    <cellStyle name="40% - Accent1 11" xfId="30096" hidden="1" xr:uid="{00000000-0005-0000-0000-000049100000}"/>
    <cellStyle name="40% - Accent1 11" xfId="28979" hidden="1" xr:uid="{00000000-0005-0000-0000-00004A100000}"/>
    <cellStyle name="40% - Accent1 11" xfId="29143" hidden="1" xr:uid="{00000000-0005-0000-0000-00004B100000}"/>
    <cellStyle name="40% - Accent1 11" xfId="30449" hidden="1" xr:uid="{00000000-0005-0000-0000-00004C100000}"/>
    <cellStyle name="40% - Accent1 11" xfId="33732" hidden="1" xr:uid="{00000000-0005-0000-0000-000069100000}"/>
    <cellStyle name="40% - Accent1 11" xfId="19618" hidden="1" xr:uid="{00000000-0005-0000-0000-000035100000}"/>
    <cellStyle name="40% - Accent1 11" xfId="19960" hidden="1" xr:uid="{00000000-0005-0000-0000-000036100000}"/>
    <cellStyle name="40% - Accent1 11" xfId="22550" hidden="1" xr:uid="{00000000-0005-0000-0000-000037100000}"/>
    <cellStyle name="40% - Accent1 11" xfId="22871" hidden="1" xr:uid="{00000000-0005-0000-0000-000038100000}"/>
    <cellStyle name="40% - Accent1 11" xfId="23213" hidden="1" xr:uid="{00000000-0005-0000-0000-000039100000}"/>
    <cellStyle name="40% - Accent1 11" xfId="25716" hidden="1" xr:uid="{00000000-0005-0000-0000-00003A100000}"/>
    <cellStyle name="40% - Accent1 11" xfId="26037" hidden="1" xr:uid="{00000000-0005-0000-0000-00003B100000}"/>
    <cellStyle name="40% - Accent1 11" xfId="28509" hidden="1" xr:uid="{00000000-0005-0000-0000-00003C100000}"/>
    <cellStyle name="40% - Accent1 11" xfId="28583" hidden="1" xr:uid="{00000000-0005-0000-0000-00003D100000}"/>
    <cellStyle name="40% - Accent1 11" xfId="28659" hidden="1" xr:uid="{00000000-0005-0000-0000-00003E100000}"/>
    <cellStyle name="40% - Accent1 11" xfId="28737" hidden="1" xr:uid="{00000000-0005-0000-0000-00003F100000}"/>
    <cellStyle name="40% - Accent1 11" xfId="29322" hidden="1" xr:uid="{00000000-0005-0000-0000-000040100000}"/>
    <cellStyle name="40% - Accent1 11" xfId="29398" hidden="1" xr:uid="{00000000-0005-0000-0000-000041100000}"/>
    <cellStyle name="40% - Accent1 11" xfId="29477" hidden="1" xr:uid="{00000000-0005-0000-0000-000042100000}"/>
    <cellStyle name="40% - Accent1 11" xfId="29504" hidden="1" xr:uid="{00000000-0005-0000-0000-000043100000}"/>
    <cellStyle name="40% - Accent1 11" xfId="4741" hidden="1" xr:uid="{00000000-0005-0000-0000-00002C100000}"/>
    <cellStyle name="40% - Accent1 11" xfId="32709" hidden="1" xr:uid="{00000000-0005-0000-0000-00005E100000}"/>
    <cellStyle name="40% - Accent1 11" xfId="32785" hidden="1" xr:uid="{00000000-0005-0000-0000-00005F100000}"/>
    <cellStyle name="40% - Accent1 11" xfId="32863" hidden="1" xr:uid="{00000000-0005-0000-0000-000060100000}"/>
    <cellStyle name="40% - Accent1 11" xfId="32888" hidden="1" xr:uid="{00000000-0005-0000-0000-000061100000}"/>
    <cellStyle name="40% - Accent1 11" xfId="31771" hidden="1" xr:uid="{00000000-0005-0000-0000-000062100000}"/>
    <cellStyle name="40% - Accent1 11" xfId="31935" hidden="1" xr:uid="{00000000-0005-0000-0000-000063100000}"/>
    <cellStyle name="40% - Accent1 11" xfId="33241" hidden="1" xr:uid="{00000000-0005-0000-0000-000064100000}"/>
    <cellStyle name="40% - Accent1 11" xfId="19297" hidden="1" xr:uid="{00000000-0005-0000-0000-000034100000}"/>
    <cellStyle name="40% - Accent1 11" xfId="1548" hidden="1" xr:uid="{00000000-0005-0000-0000-000027100000}"/>
    <cellStyle name="40% - Accent1 11" xfId="885" hidden="1" xr:uid="{00000000-0005-0000-0000-000025100000}"/>
    <cellStyle name="40% - Accent1 11" xfId="561" hidden="1" xr:uid="{00000000-0005-0000-0000-000024100000}"/>
    <cellStyle name="40% - Accent1 11" xfId="32017" hidden="1" xr:uid="{00000000-0005-0000-0000-00005D100000}"/>
    <cellStyle name="40% - Accent1 11" xfId="7584" hidden="1" xr:uid="{00000000-0005-0000-0000-00002B100000}"/>
    <cellStyle name="40% - Accent1 11" xfId="1206" hidden="1" xr:uid="{00000000-0005-0000-0000-000026100000}"/>
    <cellStyle name="40% - Accent1 11" xfId="7443" hidden="1" xr:uid="{00000000-0005-0000-0000-00002A100000}"/>
    <cellStyle name="40% - Accent1 11" xfId="7097" hidden="1" xr:uid="{00000000-0005-0000-0000-000029100000}"/>
    <cellStyle name="40% - Accent1 12" xfId="29123" hidden="1" xr:uid="{00000000-0005-0000-0000-00008D100000}"/>
    <cellStyle name="40% - Accent1 12" xfId="29931" hidden="1" xr:uid="{00000000-0005-0000-0000-00008E100000}"/>
    <cellStyle name="40% - Accent1 12" xfId="33667" hidden="1" xr:uid="{00000000-0005-0000-0000-0000B0100000}"/>
    <cellStyle name="40% - Accent1 12" xfId="33745" hidden="1" xr:uid="{00000000-0005-0000-0000-0000B1100000}"/>
    <cellStyle name="40% - Accent1 12" xfId="33592" hidden="1" xr:uid="{00000000-0005-0000-0000-0000AF100000}"/>
    <cellStyle name="40% - Accent1 12" xfId="33408" hidden="1" xr:uid="{00000000-0005-0000-0000-0000AE100000}"/>
    <cellStyle name="40% - Accent1 12" xfId="13911" hidden="1" xr:uid="{00000000-0005-0000-0000-000078100000}"/>
    <cellStyle name="40% - Accent1 12" xfId="14492" hidden="1" xr:uid="{00000000-0005-0000-0000-000079100000}"/>
    <cellStyle name="40% - Accent1 12" xfId="6116" hidden="1" xr:uid="{00000000-0005-0000-0000-00007A100000}"/>
    <cellStyle name="40% - Accent1 12" xfId="4902" hidden="1" xr:uid="{00000000-0005-0000-0000-00007B100000}"/>
    <cellStyle name="40% - Accent1 12" xfId="6810" hidden="1" xr:uid="{00000000-0005-0000-0000-000070100000}"/>
    <cellStyle name="40% - Accent1 12" xfId="7131" hidden="1" xr:uid="{00000000-0005-0000-0000-000071100000}"/>
    <cellStyle name="40% - Accent1 12" xfId="30800" hidden="1" xr:uid="{00000000-0005-0000-0000-000097100000}"/>
    <cellStyle name="40% - Accent1 12" xfId="30875" hidden="1" xr:uid="{00000000-0005-0000-0000-000098100000}"/>
    <cellStyle name="40% - Accent1 12" xfId="30953" hidden="1" xr:uid="{00000000-0005-0000-0000-000099100000}"/>
    <cellStyle name="40% - Accent1 12" xfId="31137" hidden="1" xr:uid="{00000000-0005-0000-0000-00009A100000}"/>
    <cellStyle name="40% - Accent1 12" xfId="31212" hidden="1" xr:uid="{00000000-0005-0000-0000-00009B100000}"/>
    <cellStyle name="40% - Accent1 12" xfId="31314" hidden="1" xr:uid="{00000000-0005-0000-0000-00009C100000}"/>
    <cellStyle name="40% - Accent1 12" xfId="31389" hidden="1" xr:uid="{00000000-0005-0000-0000-00009D100000}"/>
    <cellStyle name="40% - Accent1 12" xfId="31464" hidden="1" xr:uid="{00000000-0005-0000-0000-00009E100000}"/>
    <cellStyle name="40% - Accent1 12" xfId="31542" hidden="1" xr:uid="{00000000-0005-0000-0000-00009F100000}"/>
    <cellStyle name="40% - Accent1 12" xfId="32128" hidden="1" xr:uid="{00000000-0005-0000-0000-0000A0100000}"/>
    <cellStyle name="40% - Accent1 12" xfId="32203" hidden="1" xr:uid="{00000000-0005-0000-0000-0000A1100000}"/>
    <cellStyle name="40% - Accent1 12" xfId="32282" hidden="1" xr:uid="{00000000-0005-0000-0000-0000A2100000}"/>
    <cellStyle name="40% - Accent1 12" xfId="32343" hidden="1" xr:uid="{00000000-0005-0000-0000-0000A3100000}"/>
    <cellStyle name="40% - Accent1 12" xfId="31955" hidden="1" xr:uid="{00000000-0005-0000-0000-0000A4100000}"/>
    <cellStyle name="40% - Accent1 12" xfId="31915" hidden="1" xr:uid="{00000000-0005-0000-0000-0000A5100000}"/>
    <cellStyle name="40% - Accent1 12" xfId="32723" hidden="1" xr:uid="{00000000-0005-0000-0000-0000A6100000}"/>
    <cellStyle name="40% - Accent1 12" xfId="32798" hidden="1" xr:uid="{00000000-0005-0000-0000-0000A7100000}"/>
    <cellStyle name="40% - Accent1 12" xfId="30006" hidden="1" xr:uid="{00000000-0005-0000-0000-00008F100000}"/>
    <cellStyle name="40% - Accent1 12" xfId="30084" hidden="1" xr:uid="{00000000-0005-0000-0000-000090100000}"/>
    <cellStyle name="40% - Accent1 12" xfId="30132" hidden="1" xr:uid="{00000000-0005-0000-0000-000091100000}"/>
    <cellStyle name="40% - Accent1 12" xfId="29229" hidden="1" xr:uid="{00000000-0005-0000-0000-000092100000}"/>
    <cellStyle name="40% - Accent1 12" xfId="29068" hidden="1" xr:uid="{00000000-0005-0000-0000-000093100000}"/>
    <cellStyle name="40% - Accent1 12" xfId="30463" hidden="1" xr:uid="{00000000-0005-0000-0000-000094100000}"/>
    <cellStyle name="40% - Accent1 12" xfId="30538" hidden="1" xr:uid="{00000000-0005-0000-0000-000095100000}"/>
    <cellStyle name="40% - Accent1 12" xfId="30616" hidden="1" xr:uid="{00000000-0005-0000-0000-000096100000}"/>
    <cellStyle name="40% - Accent1 12" xfId="33929" hidden="1" xr:uid="{00000000-0005-0000-0000-0000B2100000}"/>
    <cellStyle name="40% - Accent1 12" xfId="34004" hidden="1" xr:uid="{00000000-0005-0000-0000-0000B3100000}"/>
    <cellStyle name="40% - Accent1 12" xfId="22905" hidden="1" xr:uid="{00000000-0005-0000-0000-000080100000}"/>
    <cellStyle name="40% - Accent1 12" xfId="23247" hidden="1" xr:uid="{00000000-0005-0000-0000-000081100000}"/>
    <cellStyle name="40% - Accent1 12" xfId="25751" hidden="1" xr:uid="{00000000-0005-0000-0000-000082100000}"/>
    <cellStyle name="40% - Accent1 12" xfId="26071" hidden="1" xr:uid="{00000000-0005-0000-0000-000083100000}"/>
    <cellStyle name="40% - Accent1 12" xfId="28522" hidden="1" xr:uid="{00000000-0005-0000-0000-000084100000}"/>
    <cellStyle name="40% - Accent1 12" xfId="28597" hidden="1" xr:uid="{00000000-0005-0000-0000-000085100000}"/>
    <cellStyle name="40% - Accent1 12" xfId="28672" hidden="1" xr:uid="{00000000-0005-0000-0000-000086100000}"/>
    <cellStyle name="40% - Accent1 12" xfId="28750" hidden="1" xr:uid="{00000000-0005-0000-0000-000087100000}"/>
    <cellStyle name="40% - Accent1 12" xfId="29336" hidden="1" xr:uid="{00000000-0005-0000-0000-000088100000}"/>
    <cellStyle name="40% - Accent1 12" xfId="29411" hidden="1" xr:uid="{00000000-0005-0000-0000-000089100000}"/>
    <cellStyle name="40% - Accent1 12" xfId="29490" hidden="1" xr:uid="{00000000-0005-0000-0000-00008A100000}"/>
    <cellStyle name="40% - Accent1 12" xfId="29551" hidden="1" xr:uid="{00000000-0005-0000-0000-00008B100000}"/>
    <cellStyle name="40% - Accent1 12" xfId="29163" hidden="1" xr:uid="{00000000-0005-0000-0000-00008C100000}"/>
    <cellStyle name="40% - Accent1 12" xfId="5565" hidden="1" xr:uid="{00000000-0005-0000-0000-000074100000}"/>
    <cellStyle name="40% - Accent1 12" xfId="5301" hidden="1" xr:uid="{00000000-0005-0000-0000-000075100000}"/>
    <cellStyle name="40% - Accent1 12" xfId="13249" hidden="1" xr:uid="{00000000-0005-0000-0000-000076100000}"/>
    <cellStyle name="40% - Accent1 12" xfId="13569" hidden="1" xr:uid="{00000000-0005-0000-0000-000077100000}"/>
    <cellStyle name="40% - Accent1 12" xfId="32021" hidden="1" xr:uid="{00000000-0005-0000-0000-0000AA100000}"/>
    <cellStyle name="40% - Accent1 12" xfId="31860" hidden="1" xr:uid="{00000000-0005-0000-0000-0000AB100000}"/>
    <cellStyle name="40% - Accent1 12" xfId="33255" hidden="1" xr:uid="{00000000-0005-0000-0000-0000AC100000}"/>
    <cellStyle name="40% - Accent1 12" xfId="33330" hidden="1" xr:uid="{00000000-0005-0000-0000-0000AD100000}"/>
    <cellStyle name="40% - Accent1 12" xfId="19332" hidden="1" xr:uid="{00000000-0005-0000-0000-00007C100000}"/>
    <cellStyle name="40% - Accent1 12" xfId="19652" hidden="1" xr:uid="{00000000-0005-0000-0000-00007D100000}"/>
    <cellStyle name="40% - Accent1 12" xfId="19994" hidden="1" xr:uid="{00000000-0005-0000-0000-00007E100000}"/>
    <cellStyle name="40% - Accent1 12" xfId="22585" hidden="1" xr:uid="{00000000-0005-0000-0000-00007F100000}"/>
    <cellStyle name="40% - Accent1 12" xfId="920" hidden="1" xr:uid="{00000000-0005-0000-0000-00006D100000}"/>
    <cellStyle name="40% - Accent1 12" xfId="595" hidden="1" xr:uid="{00000000-0005-0000-0000-00006C100000}"/>
    <cellStyle name="40% - Accent1 12" xfId="32876" hidden="1" xr:uid="{00000000-0005-0000-0000-0000A8100000}"/>
    <cellStyle name="40% - Accent1 12" xfId="32924" hidden="1" xr:uid="{00000000-0005-0000-0000-0000A9100000}"/>
    <cellStyle name="40% - Accent1 12" xfId="1240" hidden="1" xr:uid="{00000000-0005-0000-0000-00006E100000}"/>
    <cellStyle name="40% - Accent1 12" xfId="1582" hidden="1" xr:uid="{00000000-0005-0000-0000-00006F100000}"/>
    <cellStyle name="40% - Accent1 12" xfId="8171" hidden="1" xr:uid="{00000000-0005-0000-0000-000073100000}"/>
    <cellStyle name="40% - Accent1 12" xfId="7477" hidden="1" xr:uid="{00000000-0005-0000-0000-000072100000}"/>
    <cellStyle name="40% - Accent1 13" xfId="32959" hidden="1" xr:uid="{00000000-0005-0000-0000-0000C8100000}"/>
    <cellStyle name="40% - Accent1 13" xfId="33107" hidden="1" xr:uid="{00000000-0005-0000-0000-0000C9100000}"/>
    <cellStyle name="40% - Accent1 13" xfId="33445" hidden="1" xr:uid="{00000000-0005-0000-0000-0000CA100000}"/>
    <cellStyle name="40% - Accent1 13" xfId="33782" hidden="1" xr:uid="{00000000-0005-0000-0000-0000CB100000}"/>
    <cellStyle name="40% - Accent1 13" xfId="32393" hidden="1" xr:uid="{00000000-0005-0000-0000-0000C6100000}"/>
    <cellStyle name="40% - Accent1 13" xfId="32566" hidden="1" xr:uid="{00000000-0005-0000-0000-0000C7100000}"/>
    <cellStyle name="40% - Accent1 13" xfId="31670" hidden="1" xr:uid="{00000000-0005-0000-0000-0000C5100000}"/>
    <cellStyle name="40% - Accent1 13" xfId="31555" hidden="1" xr:uid="{00000000-0005-0000-0000-0000C4100000}"/>
    <cellStyle name="40% - Accent1 13" xfId="28763" hidden="1" xr:uid="{00000000-0005-0000-0000-0000BC100000}"/>
    <cellStyle name="40% - Accent1 13" xfId="28878" hidden="1" xr:uid="{00000000-0005-0000-0000-0000BD100000}"/>
    <cellStyle name="40% - Accent1 13" xfId="29601" hidden="1" xr:uid="{00000000-0005-0000-0000-0000BE100000}"/>
    <cellStyle name="40% - Accent1 13" xfId="29774" hidden="1" xr:uid="{00000000-0005-0000-0000-0000BF100000}"/>
    <cellStyle name="40% - Accent1 13" xfId="30167" hidden="1" xr:uid="{00000000-0005-0000-0000-0000C0100000}"/>
    <cellStyle name="40% - Accent1 13" xfId="30315" hidden="1" xr:uid="{00000000-0005-0000-0000-0000C1100000}"/>
    <cellStyle name="40% - Accent1 13" xfId="30653" hidden="1" xr:uid="{00000000-0005-0000-0000-0000C2100000}"/>
    <cellStyle name="40% - Accent1 13" xfId="30990" hidden="1" xr:uid="{00000000-0005-0000-0000-0000C3100000}"/>
    <cellStyle name="40% - Accent1 13" xfId="9509" hidden="1" xr:uid="{00000000-0005-0000-0000-0000B6100000}"/>
    <cellStyle name="40% - Accent1 13" xfId="12022" hidden="1" xr:uid="{00000000-0005-0000-0000-0000B7100000}"/>
    <cellStyle name="40% - Accent1 13" xfId="2883" hidden="1" xr:uid="{00000000-0005-0000-0000-0000B5100000}"/>
    <cellStyle name="40% - Accent1 13" xfId="1617" hidden="1" xr:uid="{00000000-0005-0000-0000-0000B4100000}"/>
    <cellStyle name="40% - Accent1 13" xfId="21397" hidden="1" xr:uid="{00000000-0005-0000-0000-0000BA100000}"/>
    <cellStyle name="40% - Accent1 13" xfId="24581" hidden="1" xr:uid="{00000000-0005-0000-0000-0000BB100000}"/>
    <cellStyle name="40% - Accent1 13" xfId="18128" hidden="1" xr:uid="{00000000-0005-0000-0000-0000B9100000}"/>
    <cellStyle name="40% - Accent1 13" xfId="15760" hidden="1" xr:uid="{00000000-0005-0000-0000-0000B8100000}"/>
    <cellStyle name="40% - Accent1 3 2 3 2" xfId="33045" hidden="1" xr:uid="{00000000-0005-0000-0000-0000E0100000}"/>
    <cellStyle name="40% - Accent1 3 2 3 2" xfId="33193" hidden="1" xr:uid="{00000000-0005-0000-0000-0000E1100000}"/>
    <cellStyle name="40% - Accent1 3 2 3 2" xfId="33531" hidden="1" xr:uid="{00000000-0005-0000-0000-0000E2100000}"/>
    <cellStyle name="40% - Accent1 3 2 3 2" xfId="33868" hidden="1" xr:uid="{00000000-0005-0000-0000-0000E3100000}"/>
    <cellStyle name="40% - Accent1 3 2 3 2" xfId="32479" hidden="1" xr:uid="{00000000-0005-0000-0000-0000DE100000}"/>
    <cellStyle name="40% - Accent1 3 2 3 2" xfId="32652" hidden="1" xr:uid="{00000000-0005-0000-0000-0000DF100000}"/>
    <cellStyle name="40% - Accent1 3 2 3 2" xfId="31756" hidden="1" xr:uid="{00000000-0005-0000-0000-0000DD100000}"/>
    <cellStyle name="40% - Accent1 3 2 3 2" xfId="31641" hidden="1" xr:uid="{00000000-0005-0000-0000-0000DC100000}"/>
    <cellStyle name="40% - Accent1 3 2 3 2" xfId="28849" hidden="1" xr:uid="{00000000-0005-0000-0000-0000D4100000}"/>
    <cellStyle name="40% - Accent1 3 2 3 2" xfId="28964" hidden="1" xr:uid="{00000000-0005-0000-0000-0000D5100000}"/>
    <cellStyle name="40% - Accent1 3 2 3 2" xfId="29687" hidden="1" xr:uid="{00000000-0005-0000-0000-0000D6100000}"/>
    <cellStyle name="40% - Accent1 3 2 3 2" xfId="29860" hidden="1" xr:uid="{00000000-0005-0000-0000-0000D7100000}"/>
    <cellStyle name="40% - Accent1 3 2 3 2" xfId="30253" hidden="1" xr:uid="{00000000-0005-0000-0000-0000D8100000}"/>
    <cellStyle name="40% - Accent1 3 2 3 2" xfId="30401" hidden="1" xr:uid="{00000000-0005-0000-0000-0000D9100000}"/>
    <cellStyle name="40% - Accent1 3 2 3 2" xfId="30739" hidden="1" xr:uid="{00000000-0005-0000-0000-0000DA100000}"/>
    <cellStyle name="40% - Accent1 3 2 3 2" xfId="31076" hidden="1" xr:uid="{00000000-0005-0000-0000-0000DB100000}"/>
    <cellStyle name="40% - Accent1 3 2 3 2" xfId="9606" hidden="1" xr:uid="{00000000-0005-0000-0000-0000CE100000}"/>
    <cellStyle name="40% - Accent1 3 2 3 2" xfId="12119" hidden="1" xr:uid="{00000000-0005-0000-0000-0000CF100000}"/>
    <cellStyle name="40% - Accent1 3 2 3 2" xfId="2980" hidden="1" xr:uid="{00000000-0005-0000-0000-0000CD100000}"/>
    <cellStyle name="40% - Accent1 3 2 3 2" xfId="1714" hidden="1" xr:uid="{00000000-0005-0000-0000-0000CC100000}"/>
    <cellStyle name="40% - Accent1 3 2 3 2" xfId="21494" hidden="1" xr:uid="{00000000-0005-0000-0000-0000D2100000}"/>
    <cellStyle name="40% - Accent1 3 2 3 2" xfId="24678" hidden="1" xr:uid="{00000000-0005-0000-0000-0000D3100000}"/>
    <cellStyle name="40% - Accent1 3 2 3 2" xfId="18225" hidden="1" xr:uid="{00000000-0005-0000-0000-0000D1100000}"/>
    <cellStyle name="40% - Accent1 3 2 3 2" xfId="15857" hidden="1" xr:uid="{00000000-0005-0000-0000-0000D0100000}"/>
    <cellStyle name="40% - Accent1 3 2 4 2" xfId="33008" hidden="1" xr:uid="{00000000-0005-0000-0000-0000F8100000}"/>
    <cellStyle name="40% - Accent1 3 2 4 2" xfId="33156" hidden="1" xr:uid="{00000000-0005-0000-0000-0000F9100000}"/>
    <cellStyle name="40% - Accent1 3 2 4 2" xfId="33494" hidden="1" xr:uid="{00000000-0005-0000-0000-0000FA100000}"/>
    <cellStyle name="40% - Accent1 3 2 4 2" xfId="33831" hidden="1" xr:uid="{00000000-0005-0000-0000-0000FB100000}"/>
    <cellStyle name="40% - Accent1 3 2 4 2" xfId="32442" hidden="1" xr:uid="{00000000-0005-0000-0000-0000F6100000}"/>
    <cellStyle name="40% - Accent1 3 2 4 2" xfId="32615" hidden="1" xr:uid="{00000000-0005-0000-0000-0000F7100000}"/>
    <cellStyle name="40% - Accent1 3 2 4 2" xfId="31719" hidden="1" xr:uid="{00000000-0005-0000-0000-0000F5100000}"/>
    <cellStyle name="40% - Accent1 3 2 4 2" xfId="31604" hidden="1" xr:uid="{00000000-0005-0000-0000-0000F4100000}"/>
    <cellStyle name="40% - Accent1 3 2 4 2" xfId="28812" hidden="1" xr:uid="{00000000-0005-0000-0000-0000EC100000}"/>
    <cellStyle name="40% - Accent1 3 2 4 2" xfId="28927" hidden="1" xr:uid="{00000000-0005-0000-0000-0000ED100000}"/>
    <cellStyle name="40% - Accent1 3 2 4 2" xfId="29650" hidden="1" xr:uid="{00000000-0005-0000-0000-0000EE100000}"/>
    <cellStyle name="40% - Accent1 3 2 4 2" xfId="29823" hidden="1" xr:uid="{00000000-0005-0000-0000-0000EF100000}"/>
    <cellStyle name="40% - Accent1 3 2 4 2" xfId="30216" hidden="1" xr:uid="{00000000-0005-0000-0000-0000F0100000}"/>
    <cellStyle name="40% - Accent1 3 2 4 2" xfId="30364" hidden="1" xr:uid="{00000000-0005-0000-0000-0000F1100000}"/>
    <cellStyle name="40% - Accent1 3 2 4 2" xfId="30702" hidden="1" xr:uid="{00000000-0005-0000-0000-0000F2100000}"/>
    <cellStyle name="40% - Accent1 3 2 4 2" xfId="31039" hidden="1" xr:uid="{00000000-0005-0000-0000-0000F3100000}"/>
    <cellStyle name="40% - Accent1 3 2 4 2" xfId="9569" hidden="1" xr:uid="{00000000-0005-0000-0000-0000E6100000}"/>
    <cellStyle name="40% - Accent1 3 2 4 2" xfId="12082" hidden="1" xr:uid="{00000000-0005-0000-0000-0000E7100000}"/>
    <cellStyle name="40% - Accent1 3 2 4 2" xfId="2943" hidden="1" xr:uid="{00000000-0005-0000-0000-0000E5100000}"/>
    <cellStyle name="40% - Accent1 3 2 4 2" xfId="1677" hidden="1" xr:uid="{00000000-0005-0000-0000-0000E4100000}"/>
    <cellStyle name="40% - Accent1 3 2 4 2" xfId="21457" hidden="1" xr:uid="{00000000-0005-0000-0000-0000EA100000}"/>
    <cellStyle name="40% - Accent1 3 2 4 2" xfId="24641" hidden="1" xr:uid="{00000000-0005-0000-0000-0000EB100000}"/>
    <cellStyle name="40% - Accent1 3 2 4 2" xfId="18188" hidden="1" xr:uid="{00000000-0005-0000-0000-0000E9100000}"/>
    <cellStyle name="40% - Accent1 3 2 4 2" xfId="15820" hidden="1" xr:uid="{00000000-0005-0000-0000-0000E8100000}"/>
    <cellStyle name="40% - Accent1 3 3 3 2" xfId="33493" hidden="1" xr:uid="{00000000-0005-0000-0000-000012110000}"/>
    <cellStyle name="40% - Accent1 3 3 3 2" xfId="33830" hidden="1" xr:uid="{00000000-0005-0000-0000-000013110000}"/>
    <cellStyle name="40% - Accent1 3 3 3 2" xfId="28811" hidden="1" xr:uid="{00000000-0005-0000-0000-000004110000}"/>
    <cellStyle name="40% - Accent1 3 3 3 2" xfId="32614" hidden="1" xr:uid="{00000000-0005-0000-0000-00000F110000}"/>
    <cellStyle name="40% - Accent1 3 3 3 2" xfId="33007" hidden="1" xr:uid="{00000000-0005-0000-0000-000010110000}"/>
    <cellStyle name="40% - Accent1 3 3 3 2" xfId="32441" hidden="1" xr:uid="{00000000-0005-0000-0000-00000E110000}"/>
    <cellStyle name="40% - Accent1 3 3 3 2" xfId="31718" hidden="1" xr:uid="{00000000-0005-0000-0000-00000D110000}"/>
    <cellStyle name="40% - Accent1 3 3 3 2" xfId="29649" hidden="1" xr:uid="{00000000-0005-0000-0000-000006110000}"/>
    <cellStyle name="40% - Accent1 3 3 3 2" xfId="29822" hidden="1" xr:uid="{00000000-0005-0000-0000-000007110000}"/>
    <cellStyle name="40% - Accent1 3 3 3 2" xfId="30215" hidden="1" xr:uid="{00000000-0005-0000-0000-000008110000}"/>
    <cellStyle name="40% - Accent1 3 3 3 2" xfId="30363" hidden="1" xr:uid="{00000000-0005-0000-0000-000009110000}"/>
    <cellStyle name="40% - Accent1 3 3 3 2" xfId="30701" hidden="1" xr:uid="{00000000-0005-0000-0000-00000A110000}"/>
    <cellStyle name="40% - Accent1 3 3 3 2" xfId="31038" hidden="1" xr:uid="{00000000-0005-0000-0000-00000B110000}"/>
    <cellStyle name="40% - Accent1 3 3 3 2" xfId="31603" hidden="1" xr:uid="{00000000-0005-0000-0000-00000C110000}"/>
    <cellStyle name="40% - Accent1 3 3 3 2" xfId="15819" hidden="1" xr:uid="{00000000-0005-0000-0000-000000110000}"/>
    <cellStyle name="40% - Accent1 3 3 3 2" xfId="33155" hidden="1" xr:uid="{00000000-0005-0000-0000-000011110000}"/>
    <cellStyle name="40% - Accent1 3 3 3 2" xfId="12081" hidden="1" xr:uid="{00000000-0005-0000-0000-0000FF100000}"/>
    <cellStyle name="40% - Accent1 3 3 3 2" xfId="2942" hidden="1" xr:uid="{00000000-0005-0000-0000-0000FD100000}"/>
    <cellStyle name="40% - Accent1 3 3 3 2" xfId="1676" hidden="1" xr:uid="{00000000-0005-0000-0000-0000FC100000}"/>
    <cellStyle name="40% - Accent1 3 3 3 2" xfId="28926" hidden="1" xr:uid="{00000000-0005-0000-0000-000005110000}"/>
    <cellStyle name="40% - Accent1 3 3 3 2" xfId="24640" hidden="1" xr:uid="{00000000-0005-0000-0000-000003110000}"/>
    <cellStyle name="40% - Accent1 3 3 3 2" xfId="9568" hidden="1" xr:uid="{00000000-0005-0000-0000-0000FE100000}"/>
    <cellStyle name="40% - Accent1 3 3 3 2" xfId="21456" hidden="1" xr:uid="{00000000-0005-0000-0000-000002110000}"/>
    <cellStyle name="40% - Accent1 3 3 3 2" xfId="18187" hidden="1" xr:uid="{00000000-0005-0000-0000-000001110000}"/>
    <cellStyle name="40% - Accent1 4 2 3 2" xfId="33532" hidden="1" xr:uid="{00000000-0005-0000-0000-00002A110000}"/>
    <cellStyle name="40% - Accent1 4 2 3 2" xfId="33869" hidden="1" xr:uid="{00000000-0005-0000-0000-00002B110000}"/>
    <cellStyle name="40% - Accent1 4 2 3 2" xfId="28850" hidden="1" xr:uid="{00000000-0005-0000-0000-00001C110000}"/>
    <cellStyle name="40% - Accent1 4 2 3 2" xfId="32653" hidden="1" xr:uid="{00000000-0005-0000-0000-000027110000}"/>
    <cellStyle name="40% - Accent1 4 2 3 2" xfId="33046" hidden="1" xr:uid="{00000000-0005-0000-0000-000028110000}"/>
    <cellStyle name="40% - Accent1 4 2 3 2" xfId="32480" hidden="1" xr:uid="{00000000-0005-0000-0000-000026110000}"/>
    <cellStyle name="40% - Accent1 4 2 3 2" xfId="31757" hidden="1" xr:uid="{00000000-0005-0000-0000-000025110000}"/>
    <cellStyle name="40% - Accent1 4 2 3 2" xfId="29688" hidden="1" xr:uid="{00000000-0005-0000-0000-00001E110000}"/>
    <cellStyle name="40% - Accent1 4 2 3 2" xfId="29861" hidden="1" xr:uid="{00000000-0005-0000-0000-00001F110000}"/>
    <cellStyle name="40% - Accent1 4 2 3 2" xfId="30254" hidden="1" xr:uid="{00000000-0005-0000-0000-000020110000}"/>
    <cellStyle name="40% - Accent1 4 2 3 2" xfId="30402" hidden="1" xr:uid="{00000000-0005-0000-0000-000021110000}"/>
    <cellStyle name="40% - Accent1 4 2 3 2" xfId="30740" hidden="1" xr:uid="{00000000-0005-0000-0000-000022110000}"/>
    <cellStyle name="40% - Accent1 4 2 3 2" xfId="31077" hidden="1" xr:uid="{00000000-0005-0000-0000-000023110000}"/>
    <cellStyle name="40% - Accent1 4 2 3 2" xfId="31642" hidden="1" xr:uid="{00000000-0005-0000-0000-000024110000}"/>
    <cellStyle name="40% - Accent1 4 2 3 2" xfId="15858" hidden="1" xr:uid="{00000000-0005-0000-0000-000018110000}"/>
    <cellStyle name="40% - Accent1 4 2 3 2" xfId="33194" hidden="1" xr:uid="{00000000-0005-0000-0000-000029110000}"/>
    <cellStyle name="40% - Accent1 4 2 3 2" xfId="12120" hidden="1" xr:uid="{00000000-0005-0000-0000-000017110000}"/>
    <cellStyle name="40% - Accent1 4 2 3 2" xfId="2981" hidden="1" xr:uid="{00000000-0005-0000-0000-000015110000}"/>
    <cellStyle name="40% - Accent1 4 2 3 2" xfId="1715" hidden="1" xr:uid="{00000000-0005-0000-0000-000014110000}"/>
    <cellStyle name="40% - Accent1 4 2 3 2" xfId="28965" hidden="1" xr:uid="{00000000-0005-0000-0000-00001D110000}"/>
    <cellStyle name="40% - Accent1 4 2 3 2" xfId="24679" hidden="1" xr:uid="{00000000-0005-0000-0000-00001B110000}"/>
    <cellStyle name="40% - Accent1 4 2 3 2" xfId="9607" hidden="1" xr:uid="{00000000-0005-0000-0000-000016110000}"/>
    <cellStyle name="40% - Accent1 4 2 3 2" xfId="21495" hidden="1" xr:uid="{00000000-0005-0000-0000-00001A110000}"/>
    <cellStyle name="40% - Accent1 4 2 3 2" xfId="18226" hidden="1" xr:uid="{00000000-0005-0000-0000-000019110000}"/>
    <cellStyle name="40% - Accent1 4 2 4 2" xfId="33496" hidden="1" xr:uid="{00000000-0005-0000-0000-000042110000}"/>
    <cellStyle name="40% - Accent1 4 2 4 2" xfId="33833" hidden="1" xr:uid="{00000000-0005-0000-0000-000043110000}"/>
    <cellStyle name="40% - Accent1 4 2 4 2" xfId="28814" hidden="1" xr:uid="{00000000-0005-0000-0000-000034110000}"/>
    <cellStyle name="40% - Accent1 4 2 4 2" xfId="32617" hidden="1" xr:uid="{00000000-0005-0000-0000-00003F110000}"/>
    <cellStyle name="40% - Accent1 4 2 4 2" xfId="33010" hidden="1" xr:uid="{00000000-0005-0000-0000-000040110000}"/>
    <cellStyle name="40% - Accent1 4 2 4 2" xfId="32444" hidden="1" xr:uid="{00000000-0005-0000-0000-00003E110000}"/>
    <cellStyle name="40% - Accent1 4 2 4 2" xfId="31721" hidden="1" xr:uid="{00000000-0005-0000-0000-00003D110000}"/>
    <cellStyle name="40% - Accent1 4 2 4 2" xfId="29652" hidden="1" xr:uid="{00000000-0005-0000-0000-000036110000}"/>
    <cellStyle name="40% - Accent1 4 2 4 2" xfId="29825" hidden="1" xr:uid="{00000000-0005-0000-0000-000037110000}"/>
    <cellStyle name="40% - Accent1 4 2 4 2" xfId="30218" hidden="1" xr:uid="{00000000-0005-0000-0000-000038110000}"/>
    <cellStyle name="40% - Accent1 4 2 4 2" xfId="30366" hidden="1" xr:uid="{00000000-0005-0000-0000-000039110000}"/>
    <cellStyle name="40% - Accent1 4 2 4 2" xfId="30704" hidden="1" xr:uid="{00000000-0005-0000-0000-00003A110000}"/>
    <cellStyle name="40% - Accent1 4 2 4 2" xfId="31041" hidden="1" xr:uid="{00000000-0005-0000-0000-00003B110000}"/>
    <cellStyle name="40% - Accent1 4 2 4 2" xfId="31606" hidden="1" xr:uid="{00000000-0005-0000-0000-00003C110000}"/>
    <cellStyle name="40% - Accent1 4 2 4 2" xfId="15822" hidden="1" xr:uid="{00000000-0005-0000-0000-000030110000}"/>
    <cellStyle name="40% - Accent1 4 2 4 2" xfId="33158" hidden="1" xr:uid="{00000000-0005-0000-0000-000041110000}"/>
    <cellStyle name="40% - Accent1 4 2 4 2" xfId="12084" hidden="1" xr:uid="{00000000-0005-0000-0000-00002F110000}"/>
    <cellStyle name="40% - Accent1 4 2 4 2" xfId="2945" hidden="1" xr:uid="{00000000-0005-0000-0000-00002D110000}"/>
    <cellStyle name="40% - Accent1 4 2 4 2" xfId="1679" hidden="1" xr:uid="{00000000-0005-0000-0000-00002C110000}"/>
    <cellStyle name="40% - Accent1 4 2 4 2" xfId="28929" hidden="1" xr:uid="{00000000-0005-0000-0000-000035110000}"/>
    <cellStyle name="40% - Accent1 4 2 4 2" xfId="24643" hidden="1" xr:uid="{00000000-0005-0000-0000-000033110000}"/>
    <cellStyle name="40% - Accent1 4 2 4 2" xfId="9571" hidden="1" xr:uid="{00000000-0005-0000-0000-00002E110000}"/>
    <cellStyle name="40% - Accent1 4 2 4 2" xfId="21459" hidden="1" xr:uid="{00000000-0005-0000-0000-000032110000}"/>
    <cellStyle name="40% - Accent1 4 2 4 2" xfId="18190" hidden="1" xr:uid="{00000000-0005-0000-0000-000031110000}"/>
    <cellStyle name="40% - Accent1 4 3 3 2" xfId="33495" hidden="1" xr:uid="{00000000-0005-0000-0000-00005A110000}"/>
    <cellStyle name="40% - Accent1 4 3 3 2" xfId="33832" hidden="1" xr:uid="{00000000-0005-0000-0000-00005B110000}"/>
    <cellStyle name="40% - Accent1 4 3 3 2" xfId="28813" hidden="1" xr:uid="{00000000-0005-0000-0000-00004C110000}"/>
    <cellStyle name="40% - Accent1 4 3 3 2" xfId="32616" hidden="1" xr:uid="{00000000-0005-0000-0000-000057110000}"/>
    <cellStyle name="40% - Accent1 4 3 3 2" xfId="33009" hidden="1" xr:uid="{00000000-0005-0000-0000-000058110000}"/>
    <cellStyle name="40% - Accent1 4 3 3 2" xfId="32443" hidden="1" xr:uid="{00000000-0005-0000-0000-000056110000}"/>
    <cellStyle name="40% - Accent1 4 3 3 2" xfId="31720" hidden="1" xr:uid="{00000000-0005-0000-0000-000055110000}"/>
    <cellStyle name="40% - Accent1 4 3 3 2" xfId="29651" hidden="1" xr:uid="{00000000-0005-0000-0000-00004E110000}"/>
    <cellStyle name="40% - Accent1 4 3 3 2" xfId="29824" hidden="1" xr:uid="{00000000-0005-0000-0000-00004F110000}"/>
    <cellStyle name="40% - Accent1 4 3 3 2" xfId="30217" hidden="1" xr:uid="{00000000-0005-0000-0000-000050110000}"/>
    <cellStyle name="40% - Accent1 4 3 3 2" xfId="30365" hidden="1" xr:uid="{00000000-0005-0000-0000-000051110000}"/>
    <cellStyle name="40% - Accent1 4 3 3 2" xfId="30703" hidden="1" xr:uid="{00000000-0005-0000-0000-000052110000}"/>
    <cellStyle name="40% - Accent1 4 3 3 2" xfId="31040" hidden="1" xr:uid="{00000000-0005-0000-0000-000053110000}"/>
    <cellStyle name="40% - Accent1 4 3 3 2" xfId="31605" hidden="1" xr:uid="{00000000-0005-0000-0000-000054110000}"/>
    <cellStyle name="40% - Accent1 4 3 3 2" xfId="15821" hidden="1" xr:uid="{00000000-0005-0000-0000-000048110000}"/>
    <cellStyle name="40% - Accent1 4 3 3 2" xfId="33157" hidden="1" xr:uid="{00000000-0005-0000-0000-000059110000}"/>
    <cellStyle name="40% - Accent1 4 3 3 2" xfId="12083" hidden="1" xr:uid="{00000000-0005-0000-0000-000047110000}"/>
    <cellStyle name="40% - Accent1 4 3 3 2" xfId="2944" hidden="1" xr:uid="{00000000-0005-0000-0000-000045110000}"/>
    <cellStyle name="40% - Accent1 4 3 3 2" xfId="1678" hidden="1" xr:uid="{00000000-0005-0000-0000-000044110000}"/>
    <cellStyle name="40% - Accent1 4 3 3 2" xfId="28928" hidden="1" xr:uid="{00000000-0005-0000-0000-00004D110000}"/>
    <cellStyle name="40% - Accent1 4 3 3 2" xfId="24642" hidden="1" xr:uid="{00000000-0005-0000-0000-00004B110000}"/>
    <cellStyle name="40% - Accent1 4 3 3 2" xfId="9570" hidden="1" xr:uid="{00000000-0005-0000-0000-000046110000}"/>
    <cellStyle name="40% - Accent1 4 3 3 2" xfId="21458" hidden="1" xr:uid="{00000000-0005-0000-0000-00004A110000}"/>
    <cellStyle name="40% - Accent1 4 3 3 2" xfId="18189" hidden="1" xr:uid="{00000000-0005-0000-0000-000049110000}"/>
    <cellStyle name="40% - Accent1 5 2" xfId="33459" hidden="1" xr:uid="{00000000-0005-0000-0000-000072110000}"/>
    <cellStyle name="40% - Accent1 5 2" xfId="33796" hidden="1" xr:uid="{00000000-0005-0000-0000-000073110000}"/>
    <cellStyle name="40% - Accent1 5 2" xfId="28777" hidden="1" xr:uid="{00000000-0005-0000-0000-000064110000}"/>
    <cellStyle name="40% - Accent1 5 2" xfId="32580" hidden="1" xr:uid="{00000000-0005-0000-0000-00006F110000}"/>
    <cellStyle name="40% - Accent1 5 2" xfId="32973" hidden="1" xr:uid="{00000000-0005-0000-0000-000070110000}"/>
    <cellStyle name="40% - Accent1 5 2" xfId="32407" hidden="1" xr:uid="{00000000-0005-0000-0000-00006E110000}"/>
    <cellStyle name="40% - Accent1 5 2" xfId="31684" hidden="1" xr:uid="{00000000-0005-0000-0000-00006D110000}"/>
    <cellStyle name="40% - Accent1 5 2" xfId="29615" hidden="1" xr:uid="{00000000-0005-0000-0000-000066110000}"/>
    <cellStyle name="40% - Accent1 5 2" xfId="29788" hidden="1" xr:uid="{00000000-0005-0000-0000-000067110000}"/>
    <cellStyle name="40% - Accent1 5 2" xfId="30181" hidden="1" xr:uid="{00000000-0005-0000-0000-000068110000}"/>
    <cellStyle name="40% - Accent1 5 2" xfId="30329" hidden="1" xr:uid="{00000000-0005-0000-0000-000069110000}"/>
    <cellStyle name="40% - Accent1 5 2" xfId="30667" hidden="1" xr:uid="{00000000-0005-0000-0000-00006A110000}"/>
    <cellStyle name="40% - Accent1 5 2" xfId="31004" hidden="1" xr:uid="{00000000-0005-0000-0000-00006B110000}"/>
    <cellStyle name="40% - Accent1 5 2" xfId="31569" hidden="1" xr:uid="{00000000-0005-0000-0000-00006C110000}"/>
    <cellStyle name="40% - Accent1 5 2" xfId="15785" hidden="1" xr:uid="{00000000-0005-0000-0000-000060110000}"/>
    <cellStyle name="40% - Accent1 5 2" xfId="33121" hidden="1" xr:uid="{00000000-0005-0000-0000-000071110000}"/>
    <cellStyle name="40% - Accent1 5 2" xfId="12047" hidden="1" xr:uid="{00000000-0005-0000-0000-00005F110000}"/>
    <cellStyle name="40% - Accent1 5 2" xfId="2908" hidden="1" xr:uid="{00000000-0005-0000-0000-00005D110000}"/>
    <cellStyle name="40% - Accent1 5 2" xfId="1642" hidden="1" xr:uid="{00000000-0005-0000-0000-00005C110000}"/>
    <cellStyle name="40% - Accent1 5 2" xfId="28892" hidden="1" xr:uid="{00000000-0005-0000-0000-000065110000}"/>
    <cellStyle name="40% - Accent1 5 2" xfId="24606" hidden="1" xr:uid="{00000000-0005-0000-0000-000063110000}"/>
    <cellStyle name="40% - Accent1 5 2" xfId="9534" hidden="1" xr:uid="{00000000-0005-0000-0000-00005E110000}"/>
    <cellStyle name="40% - Accent1 5 2" xfId="21422" hidden="1" xr:uid="{00000000-0005-0000-0000-000062110000}"/>
    <cellStyle name="40% - Accent1 5 2" xfId="18153" hidden="1" xr:uid="{00000000-0005-0000-0000-000061110000}"/>
    <cellStyle name="40% - Accent1 7" xfId="33926" hidden="1" xr:uid="{00000000-0005-0000-0000-0000BB110000}"/>
    <cellStyle name="40% - Accent1 7" xfId="32544" hidden="1" xr:uid="{00000000-0005-0000-0000-0000BA110000}"/>
    <cellStyle name="40% - Accent1 7" xfId="907" hidden="1" xr:uid="{00000000-0005-0000-0000-000076110000}"/>
    <cellStyle name="40% - Accent1 7" xfId="1266" hidden="1" xr:uid="{00000000-0005-0000-0000-000077110000}"/>
    <cellStyle name="40% - Accent1 7" xfId="31386" hidden="1" xr:uid="{00000000-0005-0000-0000-0000A6110000}"/>
    <cellStyle name="40% - Accent1 7" xfId="31477" hidden="1" xr:uid="{00000000-0005-0000-0000-0000A7110000}"/>
    <cellStyle name="40% - Accent1 7" xfId="32061" hidden="1" xr:uid="{00000000-0005-0000-0000-0000A8110000}"/>
    <cellStyle name="40% - Accent1 7" xfId="32125" hidden="1" xr:uid="{00000000-0005-0000-0000-0000A9110000}"/>
    <cellStyle name="40% - Accent1 7" xfId="32216" hidden="1" xr:uid="{00000000-0005-0000-0000-0000AA110000}"/>
    <cellStyle name="40% - Accent1 7" xfId="31967" hidden="1" xr:uid="{00000000-0005-0000-0000-0000AB110000}"/>
    <cellStyle name="40% - Accent1 7" xfId="31841" hidden="1" xr:uid="{00000000-0005-0000-0000-0000AC110000}"/>
    <cellStyle name="40% - Accent1 7" xfId="31876" hidden="1" xr:uid="{00000000-0005-0000-0000-0000AD110000}"/>
    <cellStyle name="40% - Accent1 7" xfId="32318" hidden="1" xr:uid="{00000000-0005-0000-0000-0000AE110000}"/>
    <cellStyle name="40% - Accent1 7" xfId="32720" hidden="1" xr:uid="{00000000-0005-0000-0000-0000AF110000}"/>
    <cellStyle name="40% - Accent1 7" xfId="32811" hidden="1" xr:uid="{00000000-0005-0000-0000-0000B0110000}"/>
    <cellStyle name="40% - Accent1 7" xfId="32313" hidden="1" xr:uid="{00000000-0005-0000-0000-0000B1110000}"/>
    <cellStyle name="40% - Accent1 7" xfId="32381" hidden="1" xr:uid="{00000000-0005-0000-0000-0000B2110000}"/>
    <cellStyle name="40% - Accent1 7" xfId="31805" hidden="1" xr:uid="{00000000-0005-0000-0000-0000B3110000}"/>
    <cellStyle name="40% - Accent1 7" xfId="32906" hidden="1" xr:uid="{00000000-0005-0000-0000-0000B4110000}"/>
    <cellStyle name="40% - Accent1 7" xfId="33252" hidden="1" xr:uid="{00000000-0005-0000-0000-0000B5110000}"/>
    <cellStyle name="40% - Accent1 7" xfId="33343" hidden="1" xr:uid="{00000000-0005-0000-0000-0000B6110000}"/>
    <cellStyle name="40% - Accent1 7" xfId="31986" hidden="1" xr:uid="{00000000-0005-0000-0000-0000B7110000}"/>
    <cellStyle name="40% - Accent1 7" xfId="30460" hidden="1" xr:uid="{00000000-0005-0000-0000-00009D110000}"/>
    <cellStyle name="40% - Accent1 7" xfId="30551" hidden="1" xr:uid="{00000000-0005-0000-0000-00009E110000}"/>
    <cellStyle name="40% - Accent1 7" xfId="29194" hidden="1" xr:uid="{00000000-0005-0000-0000-00009F110000}"/>
    <cellStyle name="40% - Accent1 7" xfId="30797" hidden="1" xr:uid="{00000000-0005-0000-0000-0000A0110000}"/>
    <cellStyle name="40% - Accent1 7" xfId="30888" hidden="1" xr:uid="{00000000-0005-0000-0000-0000A1110000}"/>
    <cellStyle name="40% - Accent1 7" xfId="29752" hidden="1" xr:uid="{00000000-0005-0000-0000-0000A2110000}"/>
    <cellStyle name="40% - Accent1 7" xfId="31134" hidden="1" xr:uid="{00000000-0005-0000-0000-0000A3110000}"/>
    <cellStyle name="40% - Accent1 7" xfId="31246" hidden="1" xr:uid="{00000000-0005-0000-0000-0000A4110000}"/>
    <cellStyle name="40% - Accent1 7" xfId="31258" hidden="1" xr:uid="{00000000-0005-0000-0000-0000A5110000}"/>
    <cellStyle name="40% - Accent1 7" xfId="29521" hidden="1" xr:uid="{00000000-0005-0000-0000-000099110000}"/>
    <cellStyle name="40% - Accent1 7" xfId="29589" hidden="1" xr:uid="{00000000-0005-0000-0000-00009A110000}"/>
    <cellStyle name="40% - Accent1 7" xfId="29013" hidden="1" xr:uid="{00000000-0005-0000-0000-00009B110000}"/>
    <cellStyle name="40% - Accent1 7" xfId="30114" hidden="1" xr:uid="{00000000-0005-0000-0000-00009C110000}"/>
    <cellStyle name="40% - Accent1 7" xfId="29928" hidden="1" xr:uid="{00000000-0005-0000-0000-000097110000}"/>
    <cellStyle name="40% - Accent1 7" xfId="30019" hidden="1" xr:uid="{00000000-0005-0000-0000-000098110000}"/>
    <cellStyle name="40% - Accent1 7" xfId="29424" hidden="1" xr:uid="{00000000-0005-0000-0000-000092110000}"/>
    <cellStyle name="40% - Accent1 7" xfId="29175" hidden="1" xr:uid="{00000000-0005-0000-0000-000093110000}"/>
    <cellStyle name="40% - Accent1 7" xfId="29049" hidden="1" xr:uid="{00000000-0005-0000-0000-000094110000}"/>
    <cellStyle name="40% - Accent1 7" xfId="29084" hidden="1" xr:uid="{00000000-0005-0000-0000-000095110000}"/>
    <cellStyle name="40% - Accent1 7" xfId="29526" hidden="1" xr:uid="{00000000-0005-0000-0000-000096110000}"/>
    <cellStyle name="40% - Accent1 7" xfId="4756" hidden="1" xr:uid="{00000000-0005-0000-0000-00007C110000}"/>
    <cellStyle name="40% - Accent1 7" xfId="5007" hidden="1" xr:uid="{00000000-0005-0000-0000-00007D110000}"/>
    <cellStyle name="40% - Accent1 7" xfId="7770" hidden="1" xr:uid="{00000000-0005-0000-0000-00007E110000}"/>
    <cellStyle name="40% - Accent1 7" xfId="13236" hidden="1" xr:uid="{00000000-0005-0000-0000-00007F110000}"/>
    <cellStyle name="40% - Accent1 7" xfId="13595" hidden="1" xr:uid="{00000000-0005-0000-0000-000080110000}"/>
    <cellStyle name="40% - Accent1 7" xfId="7720" hidden="1" xr:uid="{00000000-0005-0000-0000-000081110000}"/>
    <cellStyle name="40% - Accent1 7" xfId="8983" hidden="1" xr:uid="{00000000-0005-0000-0000-000082110000}"/>
    <cellStyle name="40% - Accent1 7" xfId="4446" hidden="1" xr:uid="{00000000-0005-0000-0000-000083110000}"/>
    <cellStyle name="40% - Accent1 7" xfId="14148" hidden="1" xr:uid="{00000000-0005-0000-0000-000084110000}"/>
    <cellStyle name="40% - Accent1 7" xfId="6375" hidden="1" xr:uid="{00000000-0005-0000-0000-000078110000}"/>
    <cellStyle name="40% - Accent1 7" xfId="6797" hidden="1" xr:uid="{00000000-0005-0000-0000-000079110000}"/>
    <cellStyle name="40% - Accent1 7" xfId="7157" hidden="1" xr:uid="{00000000-0005-0000-0000-00007A110000}"/>
    <cellStyle name="40% - Accent1 7" xfId="5664" hidden="1" xr:uid="{00000000-0005-0000-0000-00007B110000}"/>
    <cellStyle name="40% - Accent1 7" xfId="22931" hidden="1" xr:uid="{00000000-0005-0000-0000-000089110000}"/>
    <cellStyle name="40% - Accent1 7" xfId="11249" hidden="1" xr:uid="{00000000-0005-0000-0000-00008A110000}"/>
    <cellStyle name="40% - Accent1 7" xfId="25738" hidden="1" xr:uid="{00000000-0005-0000-0000-00008B110000}"/>
    <cellStyle name="40% - Accent1 7" xfId="28454" hidden="1" xr:uid="{00000000-0005-0000-0000-00008C110000}"/>
    <cellStyle name="40% - Accent1 7" xfId="28466" hidden="1" xr:uid="{00000000-0005-0000-0000-00008D110000}"/>
    <cellStyle name="40% - Accent1 7" xfId="28594" hidden="1" xr:uid="{00000000-0005-0000-0000-00008E110000}"/>
    <cellStyle name="40% - Accent1 7" xfId="28685" hidden="1" xr:uid="{00000000-0005-0000-0000-00008F110000}"/>
    <cellStyle name="40% - Accent1 7" xfId="29269" hidden="1" xr:uid="{00000000-0005-0000-0000-000090110000}"/>
    <cellStyle name="40% - Accent1 7" xfId="29333" hidden="1" xr:uid="{00000000-0005-0000-0000-000091110000}"/>
    <cellStyle name="40% - Accent1 7" xfId="19319" hidden="1" xr:uid="{00000000-0005-0000-0000-000085110000}"/>
    <cellStyle name="40% - Accent1 7" xfId="19678" hidden="1" xr:uid="{00000000-0005-0000-0000-000086110000}"/>
    <cellStyle name="40% - Accent1 7" xfId="5899" hidden="1" xr:uid="{00000000-0005-0000-0000-000087110000}"/>
    <cellStyle name="40% - Accent1 7" xfId="22572" hidden="1" xr:uid="{00000000-0005-0000-0000-000088110000}"/>
    <cellStyle name="40% - Accent1 7" xfId="33589" hidden="1" xr:uid="{00000000-0005-0000-0000-0000B8110000}"/>
    <cellStyle name="40% - Accent1 7" xfId="33680" hidden="1" xr:uid="{00000000-0005-0000-0000-0000B9110000}"/>
    <cellStyle name="40% - Accent1 7" xfId="408" hidden="1" xr:uid="{00000000-0005-0000-0000-000074110000}"/>
    <cellStyle name="40% - Accent1 7" xfId="437" hidden="1" xr:uid="{00000000-0005-0000-0000-000075110000}"/>
    <cellStyle name="40% - Accent1 8" xfId="455" hidden="1" xr:uid="{00000000-0005-0000-0000-0000BC110000}"/>
    <cellStyle name="40% - Accent1 8" xfId="7268" hidden="1" xr:uid="{00000000-0005-0000-0000-0000C2110000}"/>
    <cellStyle name="40% - Accent1 8" xfId="32074" hidden="1" xr:uid="{00000000-0005-0000-0000-0000F0110000}"/>
    <cellStyle name="40% - Accent1 8" xfId="32153" hidden="1" xr:uid="{00000000-0005-0000-0000-0000F1110000}"/>
    <cellStyle name="40% - Accent1 8" xfId="32232" hidden="1" xr:uid="{00000000-0005-0000-0000-0000F2110000}"/>
    <cellStyle name="40% - Accent1 8" xfId="31914" hidden="1" xr:uid="{00000000-0005-0000-0000-0000F3110000}"/>
    <cellStyle name="40% - Accent1 8" xfId="32362" hidden="1" xr:uid="{00000000-0005-0000-0000-0000F4110000}"/>
    <cellStyle name="40% - Accent1 8" xfId="31883" hidden="1" xr:uid="{00000000-0005-0000-0000-0000F5110000}"/>
    <cellStyle name="40% - Accent1 8" xfId="31899" hidden="1" xr:uid="{00000000-0005-0000-0000-0000F6110000}"/>
    <cellStyle name="40% - Accent1 8" xfId="32748" hidden="1" xr:uid="{00000000-0005-0000-0000-0000F7110000}"/>
    <cellStyle name="40% - Accent1 8" xfId="32826" hidden="1" xr:uid="{00000000-0005-0000-0000-0000F8110000}"/>
    <cellStyle name="40% - Accent1 8" xfId="31977" hidden="1" xr:uid="{00000000-0005-0000-0000-0000F9110000}"/>
    <cellStyle name="40% - Accent1 8" xfId="32935" hidden="1" xr:uid="{00000000-0005-0000-0000-0000FA110000}"/>
    <cellStyle name="40% - Accent1 8" xfId="31991" hidden="1" xr:uid="{00000000-0005-0000-0000-0000FB110000}"/>
    <cellStyle name="40% - Accent1 8" xfId="32043" hidden="1" xr:uid="{00000000-0005-0000-0000-0000FC110000}"/>
    <cellStyle name="40% - Accent1 8" xfId="33280" hidden="1" xr:uid="{00000000-0005-0000-0000-0000FD110000}"/>
    <cellStyle name="40% - Accent1 8" xfId="31911" hidden="1" xr:uid="{00000000-0005-0000-0000-0000FF110000}"/>
    <cellStyle name="40% - Accent1 8" xfId="33617" hidden="1" xr:uid="{00000000-0005-0000-0000-000000120000}"/>
    <cellStyle name="40% - Accent1 8" xfId="33695" hidden="1" xr:uid="{00000000-0005-0000-0000-000001120000}"/>
    <cellStyle name="40% - Accent1 8" xfId="33207" hidden="1" xr:uid="{00000000-0005-0000-0000-000002120000}"/>
    <cellStyle name="40% - Accent1 8" xfId="29119" hidden="1" xr:uid="{00000000-0005-0000-0000-0000E7110000}"/>
    <cellStyle name="40% - Accent1 8" xfId="30825" hidden="1" xr:uid="{00000000-0005-0000-0000-0000E8110000}"/>
    <cellStyle name="40% - Accent1 8" xfId="30903" hidden="1" xr:uid="{00000000-0005-0000-0000-0000E9110000}"/>
    <cellStyle name="40% - Accent1 8" xfId="30415" hidden="1" xr:uid="{00000000-0005-0000-0000-0000EA110000}"/>
    <cellStyle name="40% - Accent1 8" xfId="31162" hidden="1" xr:uid="{00000000-0005-0000-0000-0000EB110000}"/>
    <cellStyle name="40% - Accent1 8" xfId="31262" hidden="1" xr:uid="{00000000-0005-0000-0000-0000EC110000}"/>
    <cellStyle name="40% - Accent1 8" xfId="31336" hidden="1" xr:uid="{00000000-0005-0000-0000-0000ED110000}"/>
    <cellStyle name="40% - Accent1 8" xfId="31414" hidden="1" xr:uid="{00000000-0005-0000-0000-0000EE110000}"/>
    <cellStyle name="40% - Accent1 8" xfId="31492" hidden="1" xr:uid="{00000000-0005-0000-0000-0000EF110000}"/>
    <cellStyle name="40% - Accent1 8" xfId="29199" hidden="1" xr:uid="{00000000-0005-0000-0000-0000E3110000}"/>
    <cellStyle name="40% - Accent1 8" xfId="29251" hidden="1" xr:uid="{00000000-0005-0000-0000-0000E4110000}"/>
    <cellStyle name="40% - Accent1 8" xfId="30566" hidden="1" xr:uid="{00000000-0005-0000-0000-0000E6110000}"/>
    <cellStyle name="40% - Accent1 8" xfId="29185" hidden="1" xr:uid="{00000000-0005-0000-0000-0000E1110000}"/>
    <cellStyle name="40% - Accent1 8" xfId="30143" hidden="1" xr:uid="{00000000-0005-0000-0000-0000E2110000}"/>
    <cellStyle name="40% - Accent1 8" xfId="30034" hidden="1" xr:uid="{00000000-0005-0000-0000-0000E0110000}"/>
    <cellStyle name="40% - Accent1 8" xfId="29956" hidden="1" xr:uid="{00000000-0005-0000-0000-0000DF110000}"/>
    <cellStyle name="40% - Accent1 8" xfId="30488" hidden="1" xr:uid="{00000000-0005-0000-0000-0000E5110000}"/>
    <cellStyle name="40% - Accent1 8" xfId="29570" hidden="1" xr:uid="{00000000-0005-0000-0000-0000DC110000}"/>
    <cellStyle name="40% - Accent1 8" xfId="29091" hidden="1" xr:uid="{00000000-0005-0000-0000-0000DD110000}"/>
    <cellStyle name="40% - Accent1 8" xfId="29107" hidden="1" xr:uid="{00000000-0005-0000-0000-0000DE110000}"/>
    <cellStyle name="40% - Accent1 8" xfId="8384" hidden="1" xr:uid="{00000000-0005-0000-0000-0000C4110000}"/>
    <cellStyle name="40% - Accent1 8" xfId="5067" hidden="1" xr:uid="{00000000-0005-0000-0000-0000C5110000}"/>
    <cellStyle name="40% - Accent1 8" xfId="5207" hidden="1" xr:uid="{00000000-0005-0000-0000-0000C6110000}"/>
    <cellStyle name="40% - Accent1 8" xfId="13362" hidden="1" xr:uid="{00000000-0005-0000-0000-0000C7110000}"/>
    <cellStyle name="40% - Accent1 8" xfId="13704" hidden="1" xr:uid="{00000000-0005-0000-0000-0000C8110000}"/>
    <cellStyle name="40% - Accent1 8" xfId="5755" hidden="1" xr:uid="{00000000-0005-0000-0000-0000C9110000}"/>
    <cellStyle name="40% - Accent1 8" xfId="14676" hidden="1" xr:uid="{00000000-0005-0000-0000-0000CA110000}"/>
    <cellStyle name="40% - Accent1 8" xfId="5933" hidden="1" xr:uid="{00000000-0005-0000-0000-0000CB110000}"/>
    <cellStyle name="40% - Accent1 8" xfId="6273" hidden="1" xr:uid="{00000000-0005-0000-0000-0000CC110000}"/>
    <cellStyle name="40% - Accent1 8" xfId="6587" hidden="1" xr:uid="{00000000-0005-0000-0000-0000C0110000}"/>
    <cellStyle name="40% - Accent1 8" xfId="6923" hidden="1" xr:uid="{00000000-0005-0000-0000-0000C1110000}"/>
    <cellStyle name="40% - Accent1 8" xfId="5295" hidden="1" xr:uid="{00000000-0005-0000-0000-0000C3110000}"/>
    <cellStyle name="40% - Accent1 8" xfId="1033" hidden="1" xr:uid="{00000000-0005-0000-0000-0000BE110000}"/>
    <cellStyle name="40% - Accent1 8" xfId="1375" hidden="1" xr:uid="{00000000-0005-0000-0000-0000BF110000}"/>
    <cellStyle name="40% - Accent1 8" xfId="699" hidden="1" xr:uid="{00000000-0005-0000-0000-0000BD110000}"/>
    <cellStyle name="40% - Accent1 8" xfId="25864" hidden="1" xr:uid="{00000000-0005-0000-0000-0000D3110000}"/>
    <cellStyle name="40% - Accent1 8" xfId="28470" hidden="1" xr:uid="{00000000-0005-0000-0000-0000D4110000}"/>
    <cellStyle name="40% - Accent1 8" xfId="28544" hidden="1" xr:uid="{00000000-0005-0000-0000-0000D5110000}"/>
    <cellStyle name="40% - Accent1 8" xfId="28622" hidden="1" xr:uid="{00000000-0005-0000-0000-0000D6110000}"/>
    <cellStyle name="40% - Accent1 8" xfId="28700" hidden="1" xr:uid="{00000000-0005-0000-0000-0000D7110000}"/>
    <cellStyle name="40% - Accent1 8" xfId="29282" hidden="1" xr:uid="{00000000-0005-0000-0000-0000D8110000}"/>
    <cellStyle name="40% - Accent1 8" xfId="29361" hidden="1" xr:uid="{00000000-0005-0000-0000-0000D9110000}"/>
    <cellStyle name="40% - Accent1 8" xfId="29440" hidden="1" xr:uid="{00000000-0005-0000-0000-0000DA110000}"/>
    <cellStyle name="40% - Accent1 8" xfId="29122" hidden="1" xr:uid="{00000000-0005-0000-0000-0000DB110000}"/>
    <cellStyle name="40% - Accent1 8" xfId="5284" hidden="1" xr:uid="{00000000-0005-0000-0000-0000CF110000}"/>
    <cellStyle name="40% - Accent1 8" xfId="22698" hidden="1" xr:uid="{00000000-0005-0000-0000-0000D0110000}"/>
    <cellStyle name="40% - Accent1 8" xfId="23040" hidden="1" xr:uid="{00000000-0005-0000-0000-0000D1110000}"/>
    <cellStyle name="40% - Accent1 8" xfId="18840" hidden="1" xr:uid="{00000000-0005-0000-0000-0000D2110000}"/>
    <cellStyle name="40% - Accent1 8" xfId="19445" hidden="1" xr:uid="{00000000-0005-0000-0000-0000CD110000}"/>
    <cellStyle name="40% - Accent1 8" xfId="19787" hidden="1" xr:uid="{00000000-0005-0000-0000-0000CE110000}"/>
    <cellStyle name="40% - Accent1 8" xfId="33358" hidden="1" xr:uid="{00000000-0005-0000-0000-0000FE110000}"/>
    <cellStyle name="40% - Accent1 8" xfId="33954" hidden="1" xr:uid="{00000000-0005-0000-0000-000003120000}"/>
    <cellStyle name="40% - Accent1 9" xfId="32243" hidden="1" xr:uid="{00000000-0005-0000-0000-00003A120000}"/>
    <cellStyle name="40% - Accent1 9" xfId="32515" hidden="1" xr:uid="{00000000-0005-0000-0000-00003B120000}"/>
    <cellStyle name="40% - Accent1 9" xfId="31907" hidden="1" xr:uid="{00000000-0005-0000-0000-00003C120000}"/>
    <cellStyle name="40% - Accent1 9" xfId="31924" hidden="1" xr:uid="{00000000-0005-0000-0000-00003D120000}"/>
    <cellStyle name="40% - Accent1 9" xfId="32683" hidden="1" xr:uid="{00000000-0005-0000-0000-00003E120000}"/>
    <cellStyle name="40% - Accent1 9" xfId="32759" hidden="1" xr:uid="{00000000-0005-0000-0000-00003F120000}"/>
    <cellStyle name="40% - Accent1 9" xfId="32837" hidden="1" xr:uid="{00000000-0005-0000-0000-000040120000}"/>
    <cellStyle name="40% - Accent1 9" xfId="33073" hidden="1" xr:uid="{00000000-0005-0000-0000-000041120000}"/>
    <cellStyle name="40% - Accent1 9" xfId="31850" hidden="1" xr:uid="{00000000-0005-0000-0000-000042120000}"/>
    <cellStyle name="40% - Accent1 9" xfId="31832" hidden="1" xr:uid="{00000000-0005-0000-0000-000043120000}"/>
    <cellStyle name="40% - Accent1 9" xfId="33215" hidden="1" xr:uid="{00000000-0005-0000-0000-000044120000}"/>
    <cellStyle name="40% - Accent1 9" xfId="33291" hidden="1" xr:uid="{00000000-0005-0000-0000-000045120000}"/>
    <cellStyle name="40% - Accent1 9" xfId="33369" hidden="1" xr:uid="{00000000-0005-0000-0000-000046120000}"/>
    <cellStyle name="40% - Accent1 9" xfId="33552" hidden="1" xr:uid="{00000000-0005-0000-0000-000047120000}"/>
    <cellStyle name="40% - Accent1 9" xfId="33628" hidden="1" xr:uid="{00000000-0005-0000-0000-000048120000}"/>
    <cellStyle name="40% - Accent1 9" xfId="33706" hidden="1" xr:uid="{00000000-0005-0000-0000-000049120000}"/>
    <cellStyle name="40% - Accent1 9" xfId="33889" hidden="1" xr:uid="{00000000-0005-0000-0000-00004A120000}"/>
    <cellStyle name="40% - Accent1 9" xfId="33965" hidden="1" xr:uid="{00000000-0005-0000-0000-00004B120000}"/>
    <cellStyle name="40% - Accent1 9" xfId="30914" hidden="1" xr:uid="{00000000-0005-0000-0000-000031120000}"/>
    <cellStyle name="40% - Accent1 9" xfId="31097" hidden="1" xr:uid="{00000000-0005-0000-0000-000032120000}"/>
    <cellStyle name="40% - Accent1 9" xfId="31173" hidden="1" xr:uid="{00000000-0005-0000-0000-000033120000}"/>
    <cellStyle name="40% - Accent1 9" xfId="31275" hidden="1" xr:uid="{00000000-0005-0000-0000-000034120000}"/>
    <cellStyle name="40% - Accent1 9" xfId="31349" hidden="1" xr:uid="{00000000-0005-0000-0000-000035120000}"/>
    <cellStyle name="40% - Accent1 9" xfId="31425" hidden="1" xr:uid="{00000000-0005-0000-0000-000036120000}"/>
    <cellStyle name="40% - Accent1 9" xfId="31503" hidden="1" xr:uid="{00000000-0005-0000-0000-000037120000}"/>
    <cellStyle name="40% - Accent1 9" xfId="32088" hidden="1" xr:uid="{00000000-0005-0000-0000-000038120000}"/>
    <cellStyle name="40% - Accent1 9" xfId="32164" hidden="1" xr:uid="{00000000-0005-0000-0000-000039120000}"/>
    <cellStyle name="40% - Accent1 9" xfId="30423" hidden="1" xr:uid="{00000000-0005-0000-0000-00002C120000}"/>
    <cellStyle name="40% - Accent1 9" xfId="30499" hidden="1" xr:uid="{00000000-0005-0000-0000-00002D120000}"/>
    <cellStyle name="40% - Accent1 9" xfId="30577" hidden="1" xr:uid="{00000000-0005-0000-0000-00002E120000}"/>
    <cellStyle name="40% - Accent1 9" xfId="30760" hidden="1" xr:uid="{00000000-0005-0000-0000-00002F120000}"/>
    <cellStyle name="40% - Accent1 9" xfId="30836" hidden="1" xr:uid="{00000000-0005-0000-0000-000030120000}"/>
    <cellStyle name="40% - Accent1 9" xfId="29058" hidden="1" xr:uid="{00000000-0005-0000-0000-00002A120000}"/>
    <cellStyle name="40% - Accent1 9" xfId="29040" hidden="1" xr:uid="{00000000-0005-0000-0000-00002B120000}"/>
    <cellStyle name="40% - Accent1 9" xfId="30281" hidden="1" xr:uid="{00000000-0005-0000-0000-000029120000}"/>
    <cellStyle name="40% - Accent1 9" xfId="30045" hidden="1" xr:uid="{00000000-0005-0000-0000-000028120000}"/>
    <cellStyle name="40% - Accent1 9" xfId="5385" hidden="1" xr:uid="{00000000-0005-0000-0000-00000D120000}"/>
    <cellStyle name="40% - Accent1 9" xfId="13140" hidden="1" xr:uid="{00000000-0005-0000-0000-00000E120000}"/>
    <cellStyle name="40% - Accent1 9" xfId="13464" hidden="1" xr:uid="{00000000-0005-0000-0000-00000F120000}"/>
    <cellStyle name="40% - Accent1 9" xfId="13806" hidden="1" xr:uid="{00000000-0005-0000-0000-000010120000}"/>
    <cellStyle name="40% - Accent1 9" xfId="16953" hidden="1" xr:uid="{00000000-0005-0000-0000-000011120000}"/>
    <cellStyle name="40% - Accent1 9" xfId="4827" hidden="1" xr:uid="{00000000-0005-0000-0000-000012120000}"/>
    <cellStyle name="40% - Accent1 9" xfId="4690" hidden="1" xr:uid="{00000000-0005-0000-0000-000013120000}"/>
    <cellStyle name="40% - Accent1 9" xfId="19221" hidden="1" xr:uid="{00000000-0005-0000-0000-000014120000}"/>
    <cellStyle name="40% - Accent1 9" xfId="19547" hidden="1" xr:uid="{00000000-0005-0000-0000-000015120000}"/>
    <cellStyle name="40% - Accent1 9" xfId="6701" hidden="1" xr:uid="{00000000-0005-0000-0000-000008120000}"/>
    <cellStyle name="40% - Accent1 9" xfId="7026" hidden="1" xr:uid="{00000000-0005-0000-0000-000009120000}"/>
    <cellStyle name="40% - Accent1 9" xfId="7371" hidden="1" xr:uid="{00000000-0005-0000-0000-00000A120000}"/>
    <cellStyle name="40% - Accent1 9" xfId="10745" hidden="1" xr:uid="{00000000-0005-0000-0000-00000B120000}"/>
    <cellStyle name="40% - Accent1 9" xfId="5260" hidden="1" xr:uid="{00000000-0005-0000-0000-00000C120000}"/>
    <cellStyle name="40% - Accent1 9" xfId="1135" hidden="1" xr:uid="{00000000-0005-0000-0000-000006120000}"/>
    <cellStyle name="40% - Accent1 9" xfId="1477" hidden="1" xr:uid="{00000000-0005-0000-0000-000007120000}"/>
    <cellStyle name="40% - Accent1 9" xfId="811" hidden="1" xr:uid="{00000000-0005-0000-0000-000005120000}"/>
    <cellStyle name="40% - Accent1 9" xfId="489" hidden="1" xr:uid="{00000000-0005-0000-0000-000004120000}"/>
    <cellStyle name="40% - Accent1 9" xfId="28711" hidden="1" xr:uid="{00000000-0005-0000-0000-00001F120000}"/>
    <cellStyle name="40% - Accent1 9" xfId="29296" hidden="1" xr:uid="{00000000-0005-0000-0000-000020120000}"/>
    <cellStyle name="40% - Accent1 9" xfId="29372" hidden="1" xr:uid="{00000000-0005-0000-0000-000021120000}"/>
    <cellStyle name="40% - Accent1 9" xfId="29451" hidden="1" xr:uid="{00000000-0005-0000-0000-000022120000}"/>
    <cellStyle name="40% - Accent1 9" xfId="29723" hidden="1" xr:uid="{00000000-0005-0000-0000-000023120000}"/>
    <cellStyle name="40% - Accent1 9" xfId="29115" hidden="1" xr:uid="{00000000-0005-0000-0000-000024120000}"/>
    <cellStyle name="40% - Accent1 9" xfId="29132" hidden="1" xr:uid="{00000000-0005-0000-0000-000025120000}"/>
    <cellStyle name="40% - Accent1 9" xfId="29891" hidden="1" xr:uid="{00000000-0005-0000-0000-000026120000}"/>
    <cellStyle name="40% - Accent1 9" xfId="29967" hidden="1" xr:uid="{00000000-0005-0000-0000-000027120000}"/>
    <cellStyle name="40% - Accent1 9" xfId="25642" hidden="1" xr:uid="{00000000-0005-0000-0000-00001A120000}"/>
    <cellStyle name="40% - Accent1 9" xfId="25966" hidden="1" xr:uid="{00000000-0005-0000-0000-00001B120000}"/>
    <cellStyle name="40% - Accent1 9" xfId="28483" hidden="1" xr:uid="{00000000-0005-0000-0000-00001C120000}"/>
    <cellStyle name="40% - Accent1 9" xfId="28557" hidden="1" xr:uid="{00000000-0005-0000-0000-00001D120000}"/>
    <cellStyle name="40% - Accent1 9" xfId="28633" hidden="1" xr:uid="{00000000-0005-0000-0000-00001E120000}"/>
    <cellStyle name="40% - Accent1 9" xfId="22800" hidden="1" xr:uid="{00000000-0005-0000-0000-000018120000}"/>
    <cellStyle name="40% - Accent1 9" xfId="23142" hidden="1" xr:uid="{00000000-0005-0000-0000-000019120000}"/>
    <cellStyle name="40% - Accent1 9" xfId="22474" hidden="1" xr:uid="{00000000-0005-0000-0000-000017120000}"/>
    <cellStyle name="40% - Accent1 9" xfId="19889" hidden="1" xr:uid="{00000000-0005-0000-0000-000016120000}"/>
    <cellStyle name="40% - Accent2" xfId="23450" builtinId="35" hidden="1" customBuiltin="1"/>
    <cellStyle name="40% - Accent2" xfId="20111" builtinId="35" hidden="1" customBuiltin="1"/>
    <cellStyle name="40% - Accent2" xfId="5618" builtinId="35" hidden="1" customBuiltin="1"/>
    <cellStyle name="40% - Accent2" xfId="23698" builtinId="35" hidden="1" customBuiltin="1"/>
    <cellStyle name="40% - Accent2" xfId="17014" builtinId="35" hidden="1" customBuiltin="1"/>
    <cellStyle name="40% - Accent2" xfId="4568" builtinId="35" hidden="1" customBuiltin="1"/>
    <cellStyle name="40% - Accent2" xfId="10852" builtinId="35" hidden="1" customBuiltin="1"/>
    <cellStyle name="40% - Accent2" xfId="18067" builtinId="35" hidden="1" customBuiltin="1"/>
    <cellStyle name="40% - Accent2" xfId="20245" builtinId="35" hidden="1" customBuiltin="1"/>
    <cellStyle name="40% - Accent2" xfId="14582" builtinId="35" hidden="1" customBuiltin="1"/>
    <cellStyle name="40% - Accent2" xfId="5320" builtinId="35" hidden="1" customBuiltin="1"/>
    <cellStyle name="40% - Accent2" xfId="14278" builtinId="35" hidden="1" customBuiltin="1"/>
    <cellStyle name="40% - Accent2" xfId="7669" builtinId="35" hidden="1" customBuiltin="1"/>
    <cellStyle name="40% - Accent2" xfId="17216" builtinId="35" hidden="1" customBuiltin="1"/>
    <cellStyle name="40% - Accent2" xfId="14600" builtinId="35" hidden="1" customBuiltin="1"/>
    <cellStyle name="40% - Accent2" xfId="4841" builtinId="35" hidden="1" customBuiltin="1"/>
    <cellStyle name="40% - Accent2" xfId="4802" builtinId="35" hidden="1" customBuiltin="1"/>
    <cellStyle name="40% - Accent2" xfId="6004" builtinId="35" hidden="1" customBuiltin="1"/>
    <cellStyle name="40% - Accent2" xfId="8300" builtinId="35" hidden="1" customBuiltin="1"/>
    <cellStyle name="40% - Accent2" xfId="4966" builtinId="35" hidden="1" customBuiltin="1"/>
    <cellStyle name="40% - Accent2" xfId="5870" builtinId="35" hidden="1" customBuiltin="1"/>
    <cellStyle name="40% - Accent2" xfId="11063" builtinId="35" hidden="1" customBuiltin="1"/>
    <cellStyle name="40% - Accent2" xfId="14094" builtinId="35" hidden="1" customBuiltin="1"/>
    <cellStyle name="40% - Accent2" xfId="16952" builtinId="35" hidden="1" customBuiltin="1"/>
    <cellStyle name="40% - Accent2" xfId="5590" builtinId="35" hidden="1" customBuiltin="1"/>
    <cellStyle name="40% - Accent2" xfId="17031" builtinId="35" hidden="1" customBuiltin="1"/>
    <cellStyle name="40% - Accent2" xfId="7704" builtinId="35" hidden="1" customBuiltin="1"/>
    <cellStyle name="40% - Accent2" xfId="4785" builtinId="35" hidden="1" customBuiltin="1"/>
    <cellStyle name="40% - Accent2" xfId="4675" builtinId="35" hidden="1" customBuiltin="1"/>
    <cellStyle name="40% - Accent2" xfId="10609" builtinId="35" hidden="1" customBuiltin="1"/>
    <cellStyle name="40% - Accent2" xfId="371" builtinId="35" hidden="1" customBuiltin="1"/>
    <cellStyle name="40% - Accent2" xfId="3922" builtinId="35" hidden="1" customBuiltin="1"/>
    <cellStyle name="40% - Accent2" xfId="20499" builtinId="35" hidden="1" customBuiltin="1"/>
    <cellStyle name="40% - Accent2" xfId="21338" builtinId="35" hidden="1" customBuiltin="1"/>
    <cellStyle name="40% - Accent2" xfId="265" builtinId="35" hidden="1" customBuiltin="1"/>
    <cellStyle name="40% - Accent2" xfId="302" builtinId="35" hidden="1" customBuiltin="1"/>
    <cellStyle name="40% - Accent2" xfId="336" builtinId="35" hidden="1" customBuiltin="1"/>
    <cellStyle name="40% - Accent2" xfId="109" builtinId="35" hidden="1" customBuiltin="1"/>
    <cellStyle name="40% - Accent2" xfId="152" builtinId="35" hidden="1" customBuiltin="1"/>
    <cellStyle name="40% - Accent2" xfId="26" builtinId="35" hidden="1" customBuiltin="1"/>
    <cellStyle name="40% - Accent2" xfId="74" builtinId="35" hidden="1" customBuiltin="1"/>
    <cellStyle name="40% - Accent2" xfId="5576" builtinId="35" hidden="1" customBuiltin="1"/>
    <cellStyle name="40% - Accent2" xfId="4812" builtinId="35" hidden="1" customBuiltin="1"/>
    <cellStyle name="40% - Accent2" xfId="4262" builtinId="35" hidden="1" customBuiltin="1"/>
    <cellStyle name="40% - Accent2" xfId="7709" builtinId="35" hidden="1" customBuiltin="1"/>
    <cellStyle name="40% - Accent2" xfId="10744" builtinId="35" hidden="1" customBuiltin="1"/>
    <cellStyle name="40% - Accent2" xfId="194" builtinId="35" hidden="1" customBuiltin="1"/>
    <cellStyle name="40% - Accent2" xfId="228" builtinId="35" hidden="1" customBuiltin="1"/>
    <cellStyle name="40% - Accent2" xfId="4030" builtinId="35" hidden="1" customBuiltin="1"/>
    <cellStyle name="40% - Accent2" xfId="4064" builtinId="35" hidden="1" customBuiltin="1"/>
    <cellStyle name="40% - Accent2" xfId="3993" builtinId="35" hidden="1" customBuiltin="1"/>
    <cellStyle name="40% - Accent2" xfId="3956" builtinId="35" hidden="1" customBuiltin="1"/>
    <cellStyle name="40% - Accent2 10" xfId="31980" hidden="1" xr:uid="{00000000-0005-0000-0000-0000B9120000}"/>
    <cellStyle name="40% - Accent2 10" xfId="32711" hidden="1" xr:uid="{00000000-0005-0000-0000-0000BA120000}"/>
    <cellStyle name="40% - Accent2 10" xfId="32787" hidden="1" xr:uid="{00000000-0005-0000-0000-0000BB120000}"/>
    <cellStyle name="40% - Accent2 10" xfId="32865" hidden="1" xr:uid="{00000000-0005-0000-0000-0000BC120000}"/>
    <cellStyle name="40% - Accent2 10" xfId="31795" hidden="1" xr:uid="{00000000-0005-0000-0000-0000BD120000}"/>
    <cellStyle name="40% - Accent2 10" xfId="31994" hidden="1" xr:uid="{00000000-0005-0000-0000-0000BE120000}"/>
    <cellStyle name="40% - Accent2 10" xfId="32336" hidden="1" xr:uid="{00000000-0005-0000-0000-0000BF120000}"/>
    <cellStyle name="40% - Accent2 10" xfId="33243" hidden="1" xr:uid="{00000000-0005-0000-0000-0000C0120000}"/>
    <cellStyle name="40% - Accent2 10" xfId="33319" hidden="1" xr:uid="{00000000-0005-0000-0000-0000C1120000}"/>
    <cellStyle name="40% - Accent2 10" xfId="33397" hidden="1" xr:uid="{00000000-0005-0000-0000-0000C2120000}"/>
    <cellStyle name="40% - Accent2 10" xfId="33580" hidden="1" xr:uid="{00000000-0005-0000-0000-0000C3120000}"/>
    <cellStyle name="40% - Accent2 10" xfId="33656" hidden="1" xr:uid="{00000000-0005-0000-0000-0000C4120000}"/>
    <cellStyle name="40% - Accent2 10" xfId="33734" hidden="1" xr:uid="{00000000-0005-0000-0000-0000C5120000}"/>
    <cellStyle name="40% - Accent2 10" xfId="33917" hidden="1" xr:uid="{00000000-0005-0000-0000-0000C6120000}"/>
    <cellStyle name="40% - Accent2 10" xfId="33993" hidden="1" xr:uid="{00000000-0005-0000-0000-0000C7120000}"/>
    <cellStyle name="40% - Accent2 10" xfId="19964" hidden="1" xr:uid="{00000000-0005-0000-0000-000092120000}"/>
    <cellStyle name="40% - Accent2 10" xfId="22554" hidden="1" xr:uid="{00000000-0005-0000-0000-000093120000}"/>
    <cellStyle name="40% - Accent2 10" xfId="31125" hidden="1" xr:uid="{00000000-0005-0000-0000-0000AE120000}"/>
    <cellStyle name="40% - Accent2 10" xfId="31201" hidden="1" xr:uid="{00000000-0005-0000-0000-0000AF120000}"/>
    <cellStyle name="40% - Accent2 10" xfId="31303" hidden="1" xr:uid="{00000000-0005-0000-0000-0000B0120000}"/>
    <cellStyle name="40% - Accent2 10" xfId="31377" hidden="1" xr:uid="{00000000-0005-0000-0000-0000B1120000}"/>
    <cellStyle name="40% - Accent2 10" xfId="31453" hidden="1" xr:uid="{00000000-0005-0000-0000-0000B2120000}"/>
    <cellStyle name="40% - Accent2 10" xfId="31531" hidden="1" xr:uid="{00000000-0005-0000-0000-0000B3120000}"/>
    <cellStyle name="40% - Accent2 10" xfId="32116" hidden="1" xr:uid="{00000000-0005-0000-0000-0000B4120000}"/>
    <cellStyle name="40% - Accent2 10" xfId="32192" hidden="1" xr:uid="{00000000-0005-0000-0000-0000B5120000}"/>
    <cellStyle name="40% - Accent2 10" xfId="32271" hidden="1" xr:uid="{00000000-0005-0000-0000-0000B6120000}"/>
    <cellStyle name="40% - Accent2 10" xfId="30527" hidden="1" xr:uid="{00000000-0005-0000-0000-0000A9120000}"/>
    <cellStyle name="40% - Accent2 10" xfId="30605" hidden="1" xr:uid="{00000000-0005-0000-0000-0000AA120000}"/>
    <cellStyle name="40% - Accent2 10" xfId="30788" hidden="1" xr:uid="{00000000-0005-0000-0000-0000AB120000}"/>
    <cellStyle name="40% - Accent2 10" xfId="30864" hidden="1" xr:uid="{00000000-0005-0000-0000-0000AC120000}"/>
    <cellStyle name="40% - Accent2 10" xfId="30942" hidden="1" xr:uid="{00000000-0005-0000-0000-0000AD120000}"/>
    <cellStyle name="40% - Accent2 10" xfId="29544" hidden="1" xr:uid="{00000000-0005-0000-0000-0000A7120000}"/>
    <cellStyle name="40% - Accent2 10" xfId="30451" hidden="1" xr:uid="{00000000-0005-0000-0000-0000A8120000}"/>
    <cellStyle name="40% - Accent2 10" xfId="29202" hidden="1" xr:uid="{00000000-0005-0000-0000-0000A6120000}"/>
    <cellStyle name="40% - Accent2 10" xfId="29003" hidden="1" xr:uid="{00000000-0005-0000-0000-0000A5120000}"/>
    <cellStyle name="40% - Accent2 10" xfId="13218" hidden="1" xr:uid="{00000000-0005-0000-0000-00008A120000}"/>
    <cellStyle name="40% - Accent2 10" xfId="13539" hidden="1" xr:uid="{00000000-0005-0000-0000-00008B120000}"/>
    <cellStyle name="40% - Accent2 10" xfId="13881" hidden="1" xr:uid="{00000000-0005-0000-0000-00008C120000}"/>
    <cellStyle name="40% - Accent2 10" xfId="4336" hidden="1" xr:uid="{00000000-0005-0000-0000-00008D120000}"/>
    <cellStyle name="40% - Accent2 10" xfId="5947" hidden="1" xr:uid="{00000000-0005-0000-0000-00008E120000}"/>
    <cellStyle name="40% - Accent2 10" xfId="8079" hidden="1" xr:uid="{00000000-0005-0000-0000-00008F120000}"/>
    <cellStyle name="40% - Accent2 10" xfId="19301" hidden="1" xr:uid="{00000000-0005-0000-0000-000090120000}"/>
    <cellStyle name="40% - Accent2 10" xfId="19622" hidden="1" xr:uid="{00000000-0005-0000-0000-000091120000}"/>
    <cellStyle name="40% - Accent2 10" xfId="6779" hidden="1" xr:uid="{00000000-0005-0000-0000-000084120000}"/>
    <cellStyle name="40% - Accent2 10" xfId="7101" hidden="1" xr:uid="{00000000-0005-0000-0000-000085120000}"/>
    <cellStyle name="40% - Accent2 10" xfId="7447" hidden="1" xr:uid="{00000000-0005-0000-0000-000086120000}"/>
    <cellStyle name="40% - Accent2 10" xfId="5178" hidden="1" xr:uid="{00000000-0005-0000-0000-000087120000}"/>
    <cellStyle name="40% - Accent2 10" xfId="4892" hidden="1" xr:uid="{00000000-0005-0000-0000-000088120000}"/>
    <cellStyle name="40% - Accent2 10" xfId="1210" hidden="1" xr:uid="{00000000-0005-0000-0000-000082120000}"/>
    <cellStyle name="40% - Accent2 10" xfId="1552" hidden="1" xr:uid="{00000000-0005-0000-0000-000083120000}"/>
    <cellStyle name="40% - Accent2 10" xfId="889" hidden="1" xr:uid="{00000000-0005-0000-0000-000081120000}"/>
    <cellStyle name="40% - Accent2 10" xfId="565" hidden="1" xr:uid="{00000000-0005-0000-0000-000080120000}"/>
    <cellStyle name="40% - Accent2 10" xfId="31897" hidden="1" xr:uid="{00000000-0005-0000-0000-0000B7120000}"/>
    <cellStyle name="40% - Accent2 10" xfId="31858" hidden="1" xr:uid="{00000000-0005-0000-0000-0000B8120000}"/>
    <cellStyle name="40% - Accent2 10" xfId="29400" hidden="1" xr:uid="{00000000-0005-0000-0000-00009D120000}"/>
    <cellStyle name="40% - Accent2 10" xfId="29479" hidden="1" xr:uid="{00000000-0005-0000-0000-00009E120000}"/>
    <cellStyle name="40% - Accent2 10" xfId="29105" hidden="1" xr:uid="{00000000-0005-0000-0000-00009F120000}"/>
    <cellStyle name="40% - Accent2 10" xfId="29066" hidden="1" xr:uid="{00000000-0005-0000-0000-0000A0120000}"/>
    <cellStyle name="40% - Accent2 10" xfId="29188" hidden="1" xr:uid="{00000000-0005-0000-0000-0000A1120000}"/>
    <cellStyle name="40% - Accent2 10" xfId="29919" hidden="1" xr:uid="{00000000-0005-0000-0000-0000A2120000}"/>
    <cellStyle name="40% - Accent2 10" xfId="29995" hidden="1" xr:uid="{00000000-0005-0000-0000-0000A3120000}"/>
    <cellStyle name="40% - Accent2 10" xfId="30073" hidden="1" xr:uid="{00000000-0005-0000-0000-0000A4120000}"/>
    <cellStyle name="40% - Accent2 10" xfId="5778" hidden="1" xr:uid="{00000000-0005-0000-0000-000089120000}"/>
    <cellStyle name="40% - Accent2 10" xfId="28511" hidden="1" xr:uid="{00000000-0005-0000-0000-000098120000}"/>
    <cellStyle name="40% - Accent2 10" xfId="28585" hidden="1" xr:uid="{00000000-0005-0000-0000-000099120000}"/>
    <cellStyle name="40% - Accent2 10" xfId="28661" hidden="1" xr:uid="{00000000-0005-0000-0000-00009A120000}"/>
    <cellStyle name="40% - Accent2 10" xfId="28739" hidden="1" xr:uid="{00000000-0005-0000-0000-00009B120000}"/>
    <cellStyle name="40% - Accent2 10" xfId="29324" hidden="1" xr:uid="{00000000-0005-0000-0000-00009C120000}"/>
    <cellStyle name="40% - Accent2 10" xfId="25720" hidden="1" xr:uid="{00000000-0005-0000-0000-000096120000}"/>
    <cellStyle name="40% - Accent2 10" xfId="26041" hidden="1" xr:uid="{00000000-0005-0000-0000-000097120000}"/>
    <cellStyle name="40% - Accent2 10" xfId="23217" hidden="1" xr:uid="{00000000-0005-0000-0000-000095120000}"/>
    <cellStyle name="40% - Accent2 10" xfId="22875" hidden="1" xr:uid="{00000000-0005-0000-0000-000094120000}"/>
    <cellStyle name="40% - Accent2 11" xfId="32725" hidden="1" xr:uid="{00000000-0005-0000-0000-000002130000}"/>
    <cellStyle name="40% - Accent2 11" xfId="32800" hidden="1" xr:uid="{00000000-0005-0000-0000-000003130000}"/>
    <cellStyle name="40% - Accent2 11" xfId="32878" hidden="1" xr:uid="{00000000-0005-0000-0000-000004130000}"/>
    <cellStyle name="40% - Accent2 11" xfId="33069" hidden="1" xr:uid="{00000000-0005-0000-0000-000005130000}"/>
    <cellStyle name="40% - Accent2 11" xfId="32297" hidden="1" xr:uid="{00000000-0005-0000-0000-000006130000}"/>
    <cellStyle name="40% - Accent2 11" xfId="32514" hidden="1" xr:uid="{00000000-0005-0000-0000-000007130000}"/>
    <cellStyle name="40% - Accent2 11" xfId="33257" hidden="1" xr:uid="{00000000-0005-0000-0000-000008130000}"/>
    <cellStyle name="40% - Accent2 11" xfId="33332" hidden="1" xr:uid="{00000000-0005-0000-0000-000009130000}"/>
    <cellStyle name="40% - Accent2 11" xfId="33410" hidden="1" xr:uid="{00000000-0005-0000-0000-00000A130000}"/>
    <cellStyle name="40% - Accent2 11" xfId="33594" hidden="1" xr:uid="{00000000-0005-0000-0000-00000B130000}"/>
    <cellStyle name="40% - Accent2 11" xfId="33669" hidden="1" xr:uid="{00000000-0005-0000-0000-00000C130000}"/>
    <cellStyle name="40% - Accent2 11" xfId="33747" hidden="1" xr:uid="{00000000-0005-0000-0000-00000D130000}"/>
    <cellStyle name="40% - Accent2 11" xfId="33931" hidden="1" xr:uid="{00000000-0005-0000-0000-00000E130000}"/>
    <cellStyle name="40% - Accent2 11" xfId="34006" hidden="1" xr:uid="{00000000-0005-0000-0000-00000F130000}"/>
    <cellStyle name="40% - Accent2 11" xfId="32284" hidden="1" xr:uid="{00000000-0005-0000-0000-0000FE120000}"/>
    <cellStyle name="40% - Accent2 11" xfId="19998" hidden="1" xr:uid="{00000000-0005-0000-0000-0000DA120000}"/>
    <cellStyle name="40% - Accent2 11" xfId="22589" hidden="1" xr:uid="{00000000-0005-0000-0000-0000DB120000}"/>
    <cellStyle name="40% - Accent2 11" xfId="31214" hidden="1" xr:uid="{00000000-0005-0000-0000-0000F7120000}"/>
    <cellStyle name="40% - Accent2 11" xfId="31316" hidden="1" xr:uid="{00000000-0005-0000-0000-0000F8120000}"/>
    <cellStyle name="40% - Accent2 11" xfId="31391" hidden="1" xr:uid="{00000000-0005-0000-0000-0000F9120000}"/>
    <cellStyle name="40% - Accent2 11" xfId="31466" hidden="1" xr:uid="{00000000-0005-0000-0000-0000FA120000}"/>
    <cellStyle name="40% - Accent2 11" xfId="31544" hidden="1" xr:uid="{00000000-0005-0000-0000-0000FB120000}"/>
    <cellStyle name="40% - Accent2 11" xfId="32130" hidden="1" xr:uid="{00000000-0005-0000-0000-0000FC120000}"/>
    <cellStyle name="40% - Accent2 11" xfId="32205" hidden="1" xr:uid="{00000000-0005-0000-0000-0000FD120000}"/>
    <cellStyle name="40% - Accent2 11" xfId="32510" hidden="1" xr:uid="{00000000-0005-0000-0000-0000FF120000}"/>
    <cellStyle name="40% - Accent2 11" xfId="30540" hidden="1" xr:uid="{00000000-0005-0000-0000-0000F1120000}"/>
    <cellStyle name="40% - Accent2 11" xfId="30618" hidden="1" xr:uid="{00000000-0005-0000-0000-0000F2120000}"/>
    <cellStyle name="40% - Accent2 11" xfId="30802" hidden="1" xr:uid="{00000000-0005-0000-0000-0000F3120000}"/>
    <cellStyle name="40% - Accent2 11" xfId="30877" hidden="1" xr:uid="{00000000-0005-0000-0000-0000F4120000}"/>
    <cellStyle name="40% - Accent2 11" xfId="30955" hidden="1" xr:uid="{00000000-0005-0000-0000-0000F5120000}"/>
    <cellStyle name="40% - Accent2 11" xfId="29722" hidden="1" xr:uid="{00000000-0005-0000-0000-0000EF120000}"/>
    <cellStyle name="40% - Accent2 11" xfId="30465" hidden="1" xr:uid="{00000000-0005-0000-0000-0000F0120000}"/>
    <cellStyle name="40% - Accent2 11" xfId="29505" hidden="1" xr:uid="{00000000-0005-0000-0000-0000EE120000}"/>
    <cellStyle name="40% - Accent2 11" xfId="30277" hidden="1" xr:uid="{00000000-0005-0000-0000-0000ED120000}"/>
    <cellStyle name="40% - Accent2 11" xfId="31139" hidden="1" xr:uid="{00000000-0005-0000-0000-0000F6120000}"/>
    <cellStyle name="40% - Accent2 11" xfId="13573" hidden="1" xr:uid="{00000000-0005-0000-0000-0000D3120000}"/>
    <cellStyle name="40% - Accent2 11" xfId="13915" hidden="1" xr:uid="{00000000-0005-0000-0000-0000D4120000}"/>
    <cellStyle name="40% - Accent2 11" xfId="16925" hidden="1" xr:uid="{00000000-0005-0000-0000-0000D5120000}"/>
    <cellStyle name="40% - Accent2 11" xfId="7591" hidden="1" xr:uid="{00000000-0005-0000-0000-0000D6120000}"/>
    <cellStyle name="40% - Accent2 11" xfId="10738" hidden="1" xr:uid="{00000000-0005-0000-0000-0000D7120000}"/>
    <cellStyle name="40% - Accent2 11" xfId="19336" hidden="1" xr:uid="{00000000-0005-0000-0000-0000D8120000}"/>
    <cellStyle name="40% - Accent2 11" xfId="19656" hidden="1" xr:uid="{00000000-0005-0000-0000-0000D9120000}"/>
    <cellStyle name="40% - Accent2 11" xfId="6814" hidden="1" xr:uid="{00000000-0005-0000-0000-0000CC120000}"/>
    <cellStyle name="40% - Accent2 11" xfId="7135" hidden="1" xr:uid="{00000000-0005-0000-0000-0000CD120000}"/>
    <cellStyle name="40% - Accent2 11" xfId="7481" hidden="1" xr:uid="{00000000-0005-0000-0000-0000CE120000}"/>
    <cellStyle name="40% - Accent2 11" xfId="10716" hidden="1" xr:uid="{00000000-0005-0000-0000-0000CF120000}"/>
    <cellStyle name="40% - Accent2 11" xfId="4166" hidden="1" xr:uid="{00000000-0005-0000-0000-0000D0120000}"/>
    <cellStyle name="40% - Accent2 11" xfId="1244" hidden="1" xr:uid="{00000000-0005-0000-0000-0000CA120000}"/>
    <cellStyle name="40% - Accent2 11" xfId="1586" hidden="1" xr:uid="{00000000-0005-0000-0000-0000CB120000}"/>
    <cellStyle name="40% - Accent2 11" xfId="924" hidden="1" xr:uid="{00000000-0005-0000-0000-0000C9120000}"/>
    <cellStyle name="40% - Accent2 11" xfId="599" hidden="1" xr:uid="{00000000-0005-0000-0000-0000C8120000}"/>
    <cellStyle name="40% - Accent2 11" xfId="4984" hidden="1" xr:uid="{00000000-0005-0000-0000-0000D1120000}"/>
    <cellStyle name="40% - Accent2 11" xfId="31783" hidden="1" xr:uid="{00000000-0005-0000-0000-000000130000}"/>
    <cellStyle name="40% - Accent2 11" xfId="31869" hidden="1" xr:uid="{00000000-0005-0000-0000-000001130000}"/>
    <cellStyle name="40% - Accent2 11" xfId="29413" hidden="1" xr:uid="{00000000-0005-0000-0000-0000E5120000}"/>
    <cellStyle name="40% - Accent2 11" xfId="29492" hidden="1" xr:uid="{00000000-0005-0000-0000-0000E6120000}"/>
    <cellStyle name="40% - Accent2 11" xfId="29718" hidden="1" xr:uid="{00000000-0005-0000-0000-0000E7120000}"/>
    <cellStyle name="40% - Accent2 11" xfId="28991" hidden="1" xr:uid="{00000000-0005-0000-0000-0000E8120000}"/>
    <cellStyle name="40% - Accent2 11" xfId="29077" hidden="1" xr:uid="{00000000-0005-0000-0000-0000E9120000}"/>
    <cellStyle name="40% - Accent2 11" xfId="29933" hidden="1" xr:uid="{00000000-0005-0000-0000-0000EA120000}"/>
    <cellStyle name="40% - Accent2 11" xfId="30008" hidden="1" xr:uid="{00000000-0005-0000-0000-0000EB120000}"/>
    <cellStyle name="40% - Accent2 11" xfId="30086" hidden="1" xr:uid="{00000000-0005-0000-0000-0000EC120000}"/>
    <cellStyle name="40% - Accent2 11" xfId="13253" hidden="1" xr:uid="{00000000-0005-0000-0000-0000D2120000}"/>
    <cellStyle name="40% - Accent2 11" xfId="28524" hidden="1" xr:uid="{00000000-0005-0000-0000-0000E0120000}"/>
    <cellStyle name="40% - Accent2 11" xfId="28599" hidden="1" xr:uid="{00000000-0005-0000-0000-0000E1120000}"/>
    <cellStyle name="40% - Accent2 11" xfId="28674" hidden="1" xr:uid="{00000000-0005-0000-0000-0000E2120000}"/>
    <cellStyle name="40% - Accent2 11" xfId="28752" hidden="1" xr:uid="{00000000-0005-0000-0000-0000E3120000}"/>
    <cellStyle name="40% - Accent2 11" xfId="29338" hidden="1" xr:uid="{00000000-0005-0000-0000-0000E4120000}"/>
    <cellStyle name="40% - Accent2 11" xfId="25755" hidden="1" xr:uid="{00000000-0005-0000-0000-0000DE120000}"/>
    <cellStyle name="40% - Accent2 11" xfId="26075" hidden="1" xr:uid="{00000000-0005-0000-0000-0000DF120000}"/>
    <cellStyle name="40% - Accent2 11" xfId="23251" hidden="1" xr:uid="{00000000-0005-0000-0000-0000DD120000}"/>
    <cellStyle name="40% - Accent2 11" xfId="22909" hidden="1" xr:uid="{00000000-0005-0000-0000-0000DC120000}"/>
    <cellStyle name="40% - Accent2 12" xfId="30169" hidden="1" xr:uid="{00000000-0005-0000-0000-00001C130000}"/>
    <cellStyle name="40% - Accent2 12" xfId="33109" hidden="1" xr:uid="{00000000-0005-0000-0000-000025130000}"/>
    <cellStyle name="40% - Accent2 12" xfId="33447" hidden="1" xr:uid="{00000000-0005-0000-0000-000026130000}"/>
    <cellStyle name="40% - Accent2 12" xfId="32961" hidden="1" xr:uid="{00000000-0005-0000-0000-000024130000}"/>
    <cellStyle name="40% - Accent2 12" xfId="32568" hidden="1" xr:uid="{00000000-0005-0000-0000-000023130000}"/>
    <cellStyle name="40% - Accent2 12" xfId="31672" hidden="1" xr:uid="{00000000-0005-0000-0000-000021130000}"/>
    <cellStyle name="40% - Accent2 12" xfId="32395" hidden="1" xr:uid="{00000000-0005-0000-0000-000022130000}"/>
    <cellStyle name="40% - Accent2 12" xfId="15764" hidden="1" xr:uid="{00000000-0005-0000-0000-000014130000}"/>
    <cellStyle name="40% - Accent2 12" xfId="18132" hidden="1" xr:uid="{00000000-0005-0000-0000-000015130000}"/>
    <cellStyle name="40% - Accent2 12" xfId="21401" hidden="1" xr:uid="{00000000-0005-0000-0000-000016130000}"/>
    <cellStyle name="40% - Accent2 12" xfId="24585" hidden="1" xr:uid="{00000000-0005-0000-0000-000017130000}"/>
    <cellStyle name="40% - Accent2 12" xfId="33784" hidden="1" xr:uid="{00000000-0005-0000-0000-000027130000}"/>
    <cellStyle name="40% - Accent2 12" xfId="28880" hidden="1" xr:uid="{00000000-0005-0000-0000-000019130000}"/>
    <cellStyle name="40% - Accent2 12" xfId="29603" hidden="1" xr:uid="{00000000-0005-0000-0000-00001A130000}"/>
    <cellStyle name="40% - Accent2 12" xfId="29776" hidden="1" xr:uid="{00000000-0005-0000-0000-00001B130000}"/>
    <cellStyle name="40% - Accent2 12" xfId="1621" hidden="1" xr:uid="{00000000-0005-0000-0000-000010130000}"/>
    <cellStyle name="40% - Accent2 12" xfId="30317" hidden="1" xr:uid="{00000000-0005-0000-0000-00001D130000}"/>
    <cellStyle name="40% - Accent2 12" xfId="30655" hidden="1" xr:uid="{00000000-0005-0000-0000-00001E130000}"/>
    <cellStyle name="40% - Accent2 12" xfId="30992" hidden="1" xr:uid="{00000000-0005-0000-0000-00001F130000}"/>
    <cellStyle name="40% - Accent2 12" xfId="31557" hidden="1" xr:uid="{00000000-0005-0000-0000-000020130000}"/>
    <cellStyle name="40% - Accent2 12" xfId="12026" hidden="1" xr:uid="{00000000-0005-0000-0000-000013130000}"/>
    <cellStyle name="40% - Accent2 12" xfId="2887" hidden="1" xr:uid="{00000000-0005-0000-0000-000011130000}"/>
    <cellStyle name="40% - Accent2 12" xfId="9513" hidden="1" xr:uid="{00000000-0005-0000-0000-000012130000}"/>
    <cellStyle name="40% - Accent2 12" xfId="28765" hidden="1" xr:uid="{00000000-0005-0000-0000-000018130000}"/>
    <cellStyle name="40% - Accent2 3 2 3 2" xfId="30255" hidden="1" xr:uid="{00000000-0005-0000-0000-000034130000}"/>
    <cellStyle name="40% - Accent2 3 2 3 2" xfId="33195" hidden="1" xr:uid="{00000000-0005-0000-0000-00003D130000}"/>
    <cellStyle name="40% - Accent2 3 2 3 2" xfId="33533" hidden="1" xr:uid="{00000000-0005-0000-0000-00003E130000}"/>
    <cellStyle name="40% - Accent2 3 2 3 2" xfId="33047" hidden="1" xr:uid="{00000000-0005-0000-0000-00003C130000}"/>
    <cellStyle name="40% - Accent2 3 2 3 2" xfId="32654" hidden="1" xr:uid="{00000000-0005-0000-0000-00003B130000}"/>
    <cellStyle name="40% - Accent2 3 2 3 2" xfId="31758" hidden="1" xr:uid="{00000000-0005-0000-0000-000039130000}"/>
    <cellStyle name="40% - Accent2 3 2 3 2" xfId="32481" hidden="1" xr:uid="{00000000-0005-0000-0000-00003A130000}"/>
    <cellStyle name="40% - Accent2 3 2 3 2" xfId="15859" hidden="1" xr:uid="{00000000-0005-0000-0000-00002C130000}"/>
    <cellStyle name="40% - Accent2 3 2 3 2" xfId="18227" hidden="1" xr:uid="{00000000-0005-0000-0000-00002D130000}"/>
    <cellStyle name="40% - Accent2 3 2 3 2" xfId="21496" hidden="1" xr:uid="{00000000-0005-0000-0000-00002E130000}"/>
    <cellStyle name="40% - Accent2 3 2 3 2" xfId="24680" hidden="1" xr:uid="{00000000-0005-0000-0000-00002F130000}"/>
    <cellStyle name="40% - Accent2 3 2 3 2" xfId="33870" hidden="1" xr:uid="{00000000-0005-0000-0000-00003F130000}"/>
    <cellStyle name="40% - Accent2 3 2 3 2" xfId="28966" hidden="1" xr:uid="{00000000-0005-0000-0000-000031130000}"/>
    <cellStyle name="40% - Accent2 3 2 3 2" xfId="29689" hidden="1" xr:uid="{00000000-0005-0000-0000-000032130000}"/>
    <cellStyle name="40% - Accent2 3 2 3 2" xfId="29862" hidden="1" xr:uid="{00000000-0005-0000-0000-000033130000}"/>
    <cellStyle name="40% - Accent2 3 2 3 2" xfId="1716" hidden="1" xr:uid="{00000000-0005-0000-0000-000028130000}"/>
    <cellStyle name="40% - Accent2 3 2 3 2" xfId="30403" hidden="1" xr:uid="{00000000-0005-0000-0000-000035130000}"/>
    <cellStyle name="40% - Accent2 3 2 3 2" xfId="30741" hidden="1" xr:uid="{00000000-0005-0000-0000-000036130000}"/>
    <cellStyle name="40% - Accent2 3 2 3 2" xfId="31078" hidden="1" xr:uid="{00000000-0005-0000-0000-000037130000}"/>
    <cellStyle name="40% - Accent2 3 2 3 2" xfId="31643" hidden="1" xr:uid="{00000000-0005-0000-0000-000038130000}"/>
    <cellStyle name="40% - Accent2 3 2 3 2" xfId="12121" hidden="1" xr:uid="{00000000-0005-0000-0000-00002B130000}"/>
    <cellStyle name="40% - Accent2 3 2 3 2" xfId="2982" hidden="1" xr:uid="{00000000-0005-0000-0000-000029130000}"/>
    <cellStyle name="40% - Accent2 3 2 3 2" xfId="9608" hidden="1" xr:uid="{00000000-0005-0000-0000-00002A130000}"/>
    <cellStyle name="40% - Accent2 3 2 3 2" xfId="28851" hidden="1" xr:uid="{00000000-0005-0000-0000-000030130000}"/>
    <cellStyle name="40% - Accent2 3 2 4 2" xfId="30220" hidden="1" xr:uid="{00000000-0005-0000-0000-00004C130000}"/>
    <cellStyle name="40% - Accent2 3 2 4 2" xfId="33160" hidden="1" xr:uid="{00000000-0005-0000-0000-000055130000}"/>
    <cellStyle name="40% - Accent2 3 2 4 2" xfId="33498" hidden="1" xr:uid="{00000000-0005-0000-0000-000056130000}"/>
    <cellStyle name="40% - Accent2 3 2 4 2" xfId="33012" hidden="1" xr:uid="{00000000-0005-0000-0000-000054130000}"/>
    <cellStyle name="40% - Accent2 3 2 4 2" xfId="32619" hidden="1" xr:uid="{00000000-0005-0000-0000-000053130000}"/>
    <cellStyle name="40% - Accent2 3 2 4 2" xfId="31723" hidden="1" xr:uid="{00000000-0005-0000-0000-000051130000}"/>
    <cellStyle name="40% - Accent2 3 2 4 2" xfId="32446" hidden="1" xr:uid="{00000000-0005-0000-0000-000052130000}"/>
    <cellStyle name="40% - Accent2 3 2 4 2" xfId="15824" hidden="1" xr:uid="{00000000-0005-0000-0000-000044130000}"/>
    <cellStyle name="40% - Accent2 3 2 4 2" xfId="18192" hidden="1" xr:uid="{00000000-0005-0000-0000-000045130000}"/>
    <cellStyle name="40% - Accent2 3 2 4 2" xfId="21461" hidden="1" xr:uid="{00000000-0005-0000-0000-000046130000}"/>
    <cellStyle name="40% - Accent2 3 2 4 2" xfId="24645" hidden="1" xr:uid="{00000000-0005-0000-0000-000047130000}"/>
    <cellStyle name="40% - Accent2 3 2 4 2" xfId="33835" hidden="1" xr:uid="{00000000-0005-0000-0000-000057130000}"/>
    <cellStyle name="40% - Accent2 3 2 4 2" xfId="28931" hidden="1" xr:uid="{00000000-0005-0000-0000-000049130000}"/>
    <cellStyle name="40% - Accent2 3 2 4 2" xfId="29654" hidden="1" xr:uid="{00000000-0005-0000-0000-00004A130000}"/>
    <cellStyle name="40% - Accent2 3 2 4 2" xfId="29827" hidden="1" xr:uid="{00000000-0005-0000-0000-00004B130000}"/>
    <cellStyle name="40% - Accent2 3 2 4 2" xfId="1681" hidden="1" xr:uid="{00000000-0005-0000-0000-000040130000}"/>
    <cellStyle name="40% - Accent2 3 2 4 2" xfId="30368" hidden="1" xr:uid="{00000000-0005-0000-0000-00004D130000}"/>
    <cellStyle name="40% - Accent2 3 2 4 2" xfId="30706" hidden="1" xr:uid="{00000000-0005-0000-0000-00004E130000}"/>
    <cellStyle name="40% - Accent2 3 2 4 2" xfId="31043" hidden="1" xr:uid="{00000000-0005-0000-0000-00004F130000}"/>
    <cellStyle name="40% - Accent2 3 2 4 2" xfId="31608" hidden="1" xr:uid="{00000000-0005-0000-0000-000050130000}"/>
    <cellStyle name="40% - Accent2 3 2 4 2" xfId="12086" hidden="1" xr:uid="{00000000-0005-0000-0000-000043130000}"/>
    <cellStyle name="40% - Accent2 3 2 4 2" xfId="2947" hidden="1" xr:uid="{00000000-0005-0000-0000-000041130000}"/>
    <cellStyle name="40% - Accent2 3 2 4 2" xfId="9573" hidden="1" xr:uid="{00000000-0005-0000-0000-000042130000}"/>
    <cellStyle name="40% - Accent2 3 2 4 2" xfId="28816" hidden="1" xr:uid="{00000000-0005-0000-0000-000048130000}"/>
    <cellStyle name="40% - Accent2 3 3 3 2" xfId="30219" hidden="1" xr:uid="{00000000-0005-0000-0000-000064130000}"/>
    <cellStyle name="40% - Accent2 3 3 3 2" xfId="33159" hidden="1" xr:uid="{00000000-0005-0000-0000-00006D130000}"/>
    <cellStyle name="40% - Accent2 3 3 3 2" xfId="33497" hidden="1" xr:uid="{00000000-0005-0000-0000-00006E130000}"/>
    <cellStyle name="40% - Accent2 3 3 3 2" xfId="33011" hidden="1" xr:uid="{00000000-0005-0000-0000-00006C130000}"/>
    <cellStyle name="40% - Accent2 3 3 3 2" xfId="32618" hidden="1" xr:uid="{00000000-0005-0000-0000-00006B130000}"/>
    <cellStyle name="40% - Accent2 3 3 3 2" xfId="31722" hidden="1" xr:uid="{00000000-0005-0000-0000-000069130000}"/>
    <cellStyle name="40% - Accent2 3 3 3 2" xfId="32445" hidden="1" xr:uid="{00000000-0005-0000-0000-00006A130000}"/>
    <cellStyle name="40% - Accent2 3 3 3 2" xfId="15823" hidden="1" xr:uid="{00000000-0005-0000-0000-00005C130000}"/>
    <cellStyle name="40% - Accent2 3 3 3 2" xfId="18191" hidden="1" xr:uid="{00000000-0005-0000-0000-00005D130000}"/>
    <cellStyle name="40% - Accent2 3 3 3 2" xfId="21460" hidden="1" xr:uid="{00000000-0005-0000-0000-00005E130000}"/>
    <cellStyle name="40% - Accent2 3 3 3 2" xfId="24644" hidden="1" xr:uid="{00000000-0005-0000-0000-00005F130000}"/>
    <cellStyle name="40% - Accent2 3 3 3 2" xfId="33834" hidden="1" xr:uid="{00000000-0005-0000-0000-00006F130000}"/>
    <cellStyle name="40% - Accent2 3 3 3 2" xfId="28930" hidden="1" xr:uid="{00000000-0005-0000-0000-000061130000}"/>
    <cellStyle name="40% - Accent2 3 3 3 2" xfId="29653" hidden="1" xr:uid="{00000000-0005-0000-0000-000062130000}"/>
    <cellStyle name="40% - Accent2 3 3 3 2" xfId="29826" hidden="1" xr:uid="{00000000-0005-0000-0000-000063130000}"/>
    <cellStyle name="40% - Accent2 3 3 3 2" xfId="1680" hidden="1" xr:uid="{00000000-0005-0000-0000-000058130000}"/>
    <cellStyle name="40% - Accent2 3 3 3 2" xfId="30367" hidden="1" xr:uid="{00000000-0005-0000-0000-000065130000}"/>
    <cellStyle name="40% - Accent2 3 3 3 2" xfId="30705" hidden="1" xr:uid="{00000000-0005-0000-0000-000066130000}"/>
    <cellStyle name="40% - Accent2 3 3 3 2" xfId="31042" hidden="1" xr:uid="{00000000-0005-0000-0000-000067130000}"/>
    <cellStyle name="40% - Accent2 3 3 3 2" xfId="31607" hidden="1" xr:uid="{00000000-0005-0000-0000-000068130000}"/>
    <cellStyle name="40% - Accent2 3 3 3 2" xfId="12085" hidden="1" xr:uid="{00000000-0005-0000-0000-00005B130000}"/>
    <cellStyle name="40% - Accent2 3 3 3 2" xfId="2946" hidden="1" xr:uid="{00000000-0005-0000-0000-000059130000}"/>
    <cellStyle name="40% - Accent2 3 3 3 2" xfId="9572" hidden="1" xr:uid="{00000000-0005-0000-0000-00005A130000}"/>
    <cellStyle name="40% - Accent2 3 3 3 2" xfId="28815" hidden="1" xr:uid="{00000000-0005-0000-0000-000060130000}"/>
    <cellStyle name="40% - Accent2 4 2 2" xfId="30221" hidden="1" xr:uid="{00000000-0005-0000-0000-00007C130000}"/>
    <cellStyle name="40% - Accent2 4 2 2" xfId="33161" hidden="1" xr:uid="{00000000-0005-0000-0000-000085130000}"/>
    <cellStyle name="40% - Accent2 4 2 2" xfId="33499" hidden="1" xr:uid="{00000000-0005-0000-0000-000086130000}"/>
    <cellStyle name="40% - Accent2 4 2 2" xfId="33013" hidden="1" xr:uid="{00000000-0005-0000-0000-000084130000}"/>
    <cellStyle name="40% - Accent2 4 2 2" xfId="32620" hidden="1" xr:uid="{00000000-0005-0000-0000-000083130000}"/>
    <cellStyle name="40% - Accent2 4 2 2" xfId="31724" hidden="1" xr:uid="{00000000-0005-0000-0000-000081130000}"/>
    <cellStyle name="40% - Accent2 4 2 2" xfId="32447" hidden="1" xr:uid="{00000000-0005-0000-0000-000082130000}"/>
    <cellStyle name="40% - Accent2 4 2 2" xfId="15825" hidden="1" xr:uid="{00000000-0005-0000-0000-000074130000}"/>
    <cellStyle name="40% - Accent2 4 2 2" xfId="18193" hidden="1" xr:uid="{00000000-0005-0000-0000-000075130000}"/>
    <cellStyle name="40% - Accent2 4 2 2" xfId="21462" hidden="1" xr:uid="{00000000-0005-0000-0000-000076130000}"/>
    <cellStyle name="40% - Accent2 4 2 2" xfId="24646" hidden="1" xr:uid="{00000000-0005-0000-0000-000077130000}"/>
    <cellStyle name="40% - Accent2 4 2 2" xfId="33836" hidden="1" xr:uid="{00000000-0005-0000-0000-000087130000}"/>
    <cellStyle name="40% - Accent2 4 2 2" xfId="28932" hidden="1" xr:uid="{00000000-0005-0000-0000-000079130000}"/>
    <cellStyle name="40% - Accent2 4 2 2" xfId="29655" hidden="1" xr:uid="{00000000-0005-0000-0000-00007A130000}"/>
    <cellStyle name="40% - Accent2 4 2 2" xfId="29828" hidden="1" xr:uid="{00000000-0005-0000-0000-00007B130000}"/>
    <cellStyle name="40% - Accent2 4 2 2" xfId="1682" hidden="1" xr:uid="{00000000-0005-0000-0000-000070130000}"/>
    <cellStyle name="40% - Accent2 4 2 2" xfId="30369" hidden="1" xr:uid="{00000000-0005-0000-0000-00007D130000}"/>
    <cellStyle name="40% - Accent2 4 2 2" xfId="30707" hidden="1" xr:uid="{00000000-0005-0000-0000-00007E130000}"/>
    <cellStyle name="40% - Accent2 4 2 2" xfId="31044" hidden="1" xr:uid="{00000000-0005-0000-0000-00007F130000}"/>
    <cellStyle name="40% - Accent2 4 2 2" xfId="31609" hidden="1" xr:uid="{00000000-0005-0000-0000-000080130000}"/>
    <cellStyle name="40% - Accent2 4 2 2" xfId="12087" hidden="1" xr:uid="{00000000-0005-0000-0000-000073130000}"/>
    <cellStyle name="40% - Accent2 4 2 2" xfId="2948" hidden="1" xr:uid="{00000000-0005-0000-0000-000071130000}"/>
    <cellStyle name="40% - Accent2 4 2 2" xfId="9574" hidden="1" xr:uid="{00000000-0005-0000-0000-000072130000}"/>
    <cellStyle name="40% - Accent2 4 2 2" xfId="28817" hidden="1" xr:uid="{00000000-0005-0000-0000-000078130000}"/>
    <cellStyle name="40% - Accent2 4 3" xfId="30183" hidden="1" xr:uid="{00000000-0005-0000-0000-000094130000}"/>
    <cellStyle name="40% - Accent2 4 3" xfId="33123" hidden="1" xr:uid="{00000000-0005-0000-0000-00009D130000}"/>
    <cellStyle name="40% - Accent2 4 3" xfId="33461" hidden="1" xr:uid="{00000000-0005-0000-0000-00009E130000}"/>
    <cellStyle name="40% - Accent2 4 3" xfId="32975" hidden="1" xr:uid="{00000000-0005-0000-0000-00009C130000}"/>
    <cellStyle name="40% - Accent2 4 3" xfId="32582" hidden="1" xr:uid="{00000000-0005-0000-0000-00009B130000}"/>
    <cellStyle name="40% - Accent2 4 3" xfId="31686" hidden="1" xr:uid="{00000000-0005-0000-0000-000099130000}"/>
    <cellStyle name="40% - Accent2 4 3" xfId="32409" hidden="1" xr:uid="{00000000-0005-0000-0000-00009A130000}"/>
    <cellStyle name="40% - Accent2 4 3" xfId="15787" hidden="1" xr:uid="{00000000-0005-0000-0000-00008C130000}"/>
    <cellStyle name="40% - Accent2 4 3" xfId="18155" hidden="1" xr:uid="{00000000-0005-0000-0000-00008D130000}"/>
    <cellStyle name="40% - Accent2 4 3" xfId="21424" hidden="1" xr:uid="{00000000-0005-0000-0000-00008E130000}"/>
    <cellStyle name="40% - Accent2 4 3" xfId="24608" hidden="1" xr:uid="{00000000-0005-0000-0000-00008F130000}"/>
    <cellStyle name="40% - Accent2 4 3" xfId="33798" hidden="1" xr:uid="{00000000-0005-0000-0000-00009F130000}"/>
    <cellStyle name="40% - Accent2 4 3" xfId="28894" hidden="1" xr:uid="{00000000-0005-0000-0000-000091130000}"/>
    <cellStyle name="40% - Accent2 4 3" xfId="29617" hidden="1" xr:uid="{00000000-0005-0000-0000-000092130000}"/>
    <cellStyle name="40% - Accent2 4 3" xfId="29790" hidden="1" xr:uid="{00000000-0005-0000-0000-000093130000}"/>
    <cellStyle name="40% - Accent2 4 3" xfId="1644" hidden="1" xr:uid="{00000000-0005-0000-0000-000088130000}"/>
    <cellStyle name="40% - Accent2 4 3" xfId="30331" hidden="1" xr:uid="{00000000-0005-0000-0000-000095130000}"/>
    <cellStyle name="40% - Accent2 4 3" xfId="30669" hidden="1" xr:uid="{00000000-0005-0000-0000-000096130000}"/>
    <cellStyle name="40% - Accent2 4 3" xfId="31006" hidden="1" xr:uid="{00000000-0005-0000-0000-000097130000}"/>
    <cellStyle name="40% - Accent2 4 3" xfId="31571" hidden="1" xr:uid="{00000000-0005-0000-0000-000098130000}"/>
    <cellStyle name="40% - Accent2 4 3" xfId="12049" hidden="1" xr:uid="{00000000-0005-0000-0000-00008B130000}"/>
    <cellStyle name="40% - Accent2 4 3" xfId="2910" hidden="1" xr:uid="{00000000-0005-0000-0000-000089130000}"/>
    <cellStyle name="40% - Accent2 4 3" xfId="9536" hidden="1" xr:uid="{00000000-0005-0000-0000-00008A130000}"/>
    <cellStyle name="40% - Accent2 4 3" xfId="28779" hidden="1" xr:uid="{00000000-0005-0000-0000-000090130000}"/>
    <cellStyle name="40% - Accent2 6" xfId="31843" hidden="1" xr:uid="{00000000-0005-0000-0000-0000E0130000}"/>
    <cellStyle name="40% - Accent2 6" xfId="33211" hidden="1" xr:uid="{00000000-0005-0000-0000-0000E1130000}"/>
    <cellStyle name="40% - Accent2 6" xfId="33341" hidden="1" xr:uid="{00000000-0005-0000-0000-0000E2130000}"/>
    <cellStyle name="40% - Accent2 6" xfId="33419" hidden="1" xr:uid="{00000000-0005-0000-0000-0000E3130000}"/>
    <cellStyle name="40% - Accent2 6" xfId="33548" hidden="1" xr:uid="{00000000-0005-0000-0000-0000E4130000}"/>
    <cellStyle name="40% - Accent2 6" xfId="33678" hidden="1" xr:uid="{00000000-0005-0000-0000-0000E5130000}"/>
    <cellStyle name="40% - Accent2 6" xfId="33756" hidden="1" xr:uid="{00000000-0005-0000-0000-0000E6130000}"/>
    <cellStyle name="40% - Accent2 6" xfId="33885" hidden="1" xr:uid="{00000000-0005-0000-0000-0000E7130000}"/>
    <cellStyle name="40% - Accent2 6" xfId="20052" hidden="1" xr:uid="{00000000-0005-0000-0000-0000B3130000}"/>
    <cellStyle name="40% - Accent2 6" xfId="22461" hidden="1" xr:uid="{00000000-0005-0000-0000-0000B4130000}"/>
    <cellStyle name="40% - Accent2 6" xfId="22928" hidden="1" xr:uid="{00000000-0005-0000-0000-0000B5130000}"/>
    <cellStyle name="40% - Accent2 6" xfId="23299" hidden="1" xr:uid="{00000000-0005-0000-0000-0000B6130000}"/>
    <cellStyle name="40% - Accent2 6" xfId="25629" hidden="1" xr:uid="{00000000-0005-0000-0000-0000B7130000}"/>
    <cellStyle name="40% - Accent2 6" xfId="28456" hidden="1" xr:uid="{00000000-0005-0000-0000-0000B8130000}"/>
    <cellStyle name="40% - Accent2 6" xfId="31248" hidden="1" xr:uid="{00000000-0005-0000-0000-0000D0130000}"/>
    <cellStyle name="40% - Accent2 6" xfId="31244" hidden="1" xr:uid="{00000000-0005-0000-0000-0000D1130000}"/>
    <cellStyle name="40% - Accent2 6" xfId="31345" hidden="1" xr:uid="{00000000-0005-0000-0000-0000D2130000}"/>
    <cellStyle name="40% - Accent2 6" xfId="31475" hidden="1" xr:uid="{00000000-0005-0000-0000-0000D3130000}"/>
    <cellStyle name="40% - Accent2 6" xfId="32058" hidden="1" xr:uid="{00000000-0005-0000-0000-0000D4130000}"/>
    <cellStyle name="40% - Accent2 6" xfId="32084" hidden="1" xr:uid="{00000000-0005-0000-0000-0000D5130000}"/>
    <cellStyle name="40% - Accent2 6" xfId="32214" hidden="1" xr:uid="{00000000-0005-0000-0000-0000D6130000}"/>
    <cellStyle name="40% - Accent2 6" xfId="32324" hidden="1" xr:uid="{00000000-0005-0000-0000-0000D7130000}"/>
    <cellStyle name="40% - Accent2 6" xfId="31995" hidden="1" xr:uid="{00000000-0005-0000-0000-0000D8130000}"/>
    <cellStyle name="40% - Accent2 6" xfId="31875" hidden="1" xr:uid="{00000000-0005-0000-0000-0000D9130000}"/>
    <cellStyle name="40% - Accent2 6" xfId="30627" hidden="1" xr:uid="{00000000-0005-0000-0000-0000CB130000}"/>
    <cellStyle name="40% - Accent2 6" xfId="30756" hidden="1" xr:uid="{00000000-0005-0000-0000-0000CC130000}"/>
    <cellStyle name="40% - Accent2 6" xfId="30886" hidden="1" xr:uid="{00000000-0005-0000-0000-0000CD130000}"/>
    <cellStyle name="40% - Accent2 6" xfId="30964" hidden="1" xr:uid="{00000000-0005-0000-0000-0000CE130000}"/>
    <cellStyle name="40% - Accent2 6" xfId="31093" hidden="1" xr:uid="{00000000-0005-0000-0000-0000CF130000}"/>
    <cellStyle name="40% - Accent2 6" xfId="30419" hidden="1" xr:uid="{00000000-0005-0000-0000-0000C9130000}"/>
    <cellStyle name="40% - Accent2 6" xfId="30549" hidden="1" xr:uid="{00000000-0005-0000-0000-0000CA130000}"/>
    <cellStyle name="40% - Accent2 6" xfId="29051" hidden="1" xr:uid="{00000000-0005-0000-0000-0000C8130000}"/>
    <cellStyle name="40% - Accent2 6" xfId="28996" hidden="1" xr:uid="{00000000-0005-0000-0000-0000C7130000}"/>
    <cellStyle name="40% - Accent2 6" xfId="10686" hidden="1" xr:uid="{00000000-0005-0000-0000-0000AE130000}"/>
    <cellStyle name="40% - Accent2 6" xfId="4210" hidden="1" xr:uid="{00000000-0005-0000-0000-0000AF130000}"/>
    <cellStyle name="40% - Accent2 6" xfId="4782" hidden="1" xr:uid="{00000000-0005-0000-0000-0000B0130000}"/>
    <cellStyle name="40% - Accent2 6" xfId="19208" hidden="1" xr:uid="{00000000-0005-0000-0000-0000B1130000}"/>
    <cellStyle name="40% - Accent2 6" xfId="19675" hidden="1" xr:uid="{00000000-0005-0000-0000-0000B2130000}"/>
    <cellStyle name="40% - Accent2 6" xfId="6351" hidden="1" xr:uid="{00000000-0005-0000-0000-0000A4130000}"/>
    <cellStyle name="40% - Accent2 6" xfId="6688" hidden="1" xr:uid="{00000000-0005-0000-0000-0000A5130000}"/>
    <cellStyle name="40% - Accent2 6" xfId="7154" hidden="1" xr:uid="{00000000-0005-0000-0000-0000A6130000}"/>
    <cellStyle name="40% - Accent2 6" xfId="7832" hidden="1" xr:uid="{00000000-0005-0000-0000-0000A7130000}"/>
    <cellStyle name="40% - Accent2 6" xfId="5959" hidden="1" xr:uid="{00000000-0005-0000-0000-0000A8130000}"/>
    <cellStyle name="40% - Accent2 6" xfId="798" hidden="1" xr:uid="{00000000-0005-0000-0000-0000A2130000}"/>
    <cellStyle name="40% - Accent2 6" xfId="1263" hidden="1" xr:uid="{00000000-0005-0000-0000-0000A3130000}"/>
    <cellStyle name="40% - Accent2 6" xfId="405" hidden="1" xr:uid="{00000000-0005-0000-0000-0000A1130000}"/>
    <cellStyle name="40% - Accent2 6" xfId="412" hidden="1" xr:uid="{00000000-0005-0000-0000-0000A0130000}"/>
    <cellStyle name="40% - Accent2 6" xfId="31836" hidden="1" xr:uid="{00000000-0005-0000-0000-0000DA130000}"/>
    <cellStyle name="40% - Accent2 6" xfId="32679" hidden="1" xr:uid="{00000000-0005-0000-0000-0000DB130000}"/>
    <cellStyle name="40% - Accent2 6" xfId="32809" hidden="1" xr:uid="{00000000-0005-0000-0000-0000DC130000}"/>
    <cellStyle name="40% - Accent2 6" xfId="32911" hidden="1" xr:uid="{00000000-0005-0000-0000-0000DD130000}"/>
    <cellStyle name="40% - Accent2 6" xfId="32502" hidden="1" xr:uid="{00000000-0005-0000-0000-0000DE130000}"/>
    <cellStyle name="40% - Accent2 6" xfId="31788" hidden="1" xr:uid="{00000000-0005-0000-0000-0000DF130000}"/>
    <cellStyle name="40% - Accent2 6" xfId="29044" hidden="1" xr:uid="{00000000-0005-0000-0000-0000C2130000}"/>
    <cellStyle name="40% - Accent2 6" xfId="29887" hidden="1" xr:uid="{00000000-0005-0000-0000-0000C3130000}"/>
    <cellStyle name="40% - Accent2 6" xfId="30017" hidden="1" xr:uid="{00000000-0005-0000-0000-0000C4130000}"/>
    <cellStyle name="40% - Accent2 6" xfId="30119" hidden="1" xr:uid="{00000000-0005-0000-0000-0000C5130000}"/>
    <cellStyle name="40% - Accent2 6" xfId="29710" hidden="1" xr:uid="{00000000-0005-0000-0000-0000C6130000}"/>
    <cellStyle name="40% - Accent2 6" xfId="5005" hidden="1" xr:uid="{00000000-0005-0000-0000-0000A9130000}"/>
    <cellStyle name="40% - Accent2 6" xfId="4729" hidden="1" xr:uid="{00000000-0005-0000-0000-0000AA130000}"/>
    <cellStyle name="40% - Accent2 6" xfId="13127" hidden="1" xr:uid="{00000000-0005-0000-0000-0000AB130000}"/>
    <cellStyle name="40% - Accent2 6" xfId="13592" hidden="1" xr:uid="{00000000-0005-0000-0000-0000AC130000}"/>
    <cellStyle name="40% - Accent2 6" xfId="14205" hidden="1" xr:uid="{00000000-0005-0000-0000-0000AD130000}"/>
    <cellStyle name="40% - Accent2 6" xfId="29292" hidden="1" xr:uid="{00000000-0005-0000-0000-0000BD130000}"/>
    <cellStyle name="40% - Accent2 6" xfId="29422" hidden="1" xr:uid="{00000000-0005-0000-0000-0000BE130000}"/>
    <cellStyle name="40% - Accent2 6" xfId="29532" hidden="1" xr:uid="{00000000-0005-0000-0000-0000BF130000}"/>
    <cellStyle name="40% - Accent2 6" xfId="29203" hidden="1" xr:uid="{00000000-0005-0000-0000-0000C0130000}"/>
    <cellStyle name="40% - Accent2 6" xfId="29083" hidden="1" xr:uid="{00000000-0005-0000-0000-0000C1130000}"/>
    <cellStyle name="40% - Accent2 6" xfId="28683" hidden="1" xr:uid="{00000000-0005-0000-0000-0000BB130000}"/>
    <cellStyle name="40% - Accent2 6" xfId="29266" hidden="1" xr:uid="{00000000-0005-0000-0000-0000BC130000}"/>
    <cellStyle name="40% - Accent2 6" xfId="28553" hidden="1" xr:uid="{00000000-0005-0000-0000-0000BA130000}"/>
    <cellStyle name="40% - Accent2 6" xfId="28452" hidden="1" xr:uid="{00000000-0005-0000-0000-0000B9130000}"/>
    <cellStyle name="40% - Accent2 7" xfId="33622" hidden="1" xr:uid="{00000000-0005-0000-0000-00002C140000}"/>
    <cellStyle name="40% - Accent2 7" xfId="33700" hidden="1" xr:uid="{00000000-0005-0000-0000-00002D140000}"/>
    <cellStyle name="40% - Accent2 7" xfId="33880" hidden="1" xr:uid="{00000000-0005-0000-0000-00002E140000}"/>
    <cellStyle name="40% - Accent2 7" xfId="33959" hidden="1" xr:uid="{00000000-0005-0000-0000-00002F140000}"/>
    <cellStyle name="40% - Accent2 7" xfId="21892" hidden="1" xr:uid="{00000000-0005-0000-0000-0000FB130000}"/>
    <cellStyle name="40% - Accent2 7" xfId="22760" hidden="1" xr:uid="{00000000-0005-0000-0000-0000FC130000}"/>
    <cellStyle name="40% - Accent2 7" xfId="23102" hidden="1" xr:uid="{00000000-0005-0000-0000-0000FD130000}"/>
    <cellStyle name="40% - Accent2 7" xfId="25926" hidden="1" xr:uid="{00000000-0005-0000-0000-0000FF130000}"/>
    <cellStyle name="40% - Accent2 7" xfId="28472" hidden="1" xr:uid="{00000000-0005-0000-0000-000000140000}"/>
    <cellStyle name="40% - Accent2 7" xfId="28550" hidden="1" xr:uid="{00000000-0005-0000-0000-000001140000}"/>
    <cellStyle name="40% - Accent2 7" xfId="28627" hidden="1" xr:uid="{00000000-0005-0000-0000-000002140000}"/>
    <cellStyle name="40% - Accent2 7" xfId="28705" hidden="1" xr:uid="{00000000-0005-0000-0000-000003140000}"/>
    <cellStyle name="40% - Accent2 7" xfId="32889" hidden="1" xr:uid="{00000000-0005-0000-0000-000026140000}"/>
    <cellStyle name="40% - Accent2 7" xfId="31342" hidden="1" xr:uid="{00000000-0005-0000-0000-000019140000}"/>
    <cellStyle name="40% - Accent2 7" xfId="31419" hidden="1" xr:uid="{00000000-0005-0000-0000-00001A140000}"/>
    <cellStyle name="40% - Accent2 7" xfId="31497" hidden="1" xr:uid="{00000000-0005-0000-0000-00001B140000}"/>
    <cellStyle name="40% - Accent2 7" xfId="32081" hidden="1" xr:uid="{00000000-0005-0000-0000-00001C140000}"/>
    <cellStyle name="40% - Accent2 7" xfId="32158" hidden="1" xr:uid="{00000000-0005-0000-0000-00001D140000}"/>
    <cellStyle name="40% - Accent2 7" xfId="32237" hidden="1" xr:uid="{00000000-0005-0000-0000-00001E140000}"/>
    <cellStyle name="40% - Accent2 7" xfId="31802" hidden="1" xr:uid="{00000000-0005-0000-0000-00001F140000}"/>
    <cellStyle name="40% - Accent2 7" xfId="32298" hidden="1" xr:uid="{00000000-0005-0000-0000-000020140000}"/>
    <cellStyle name="40% - Accent2 7" xfId="31798" hidden="1" xr:uid="{00000000-0005-0000-0000-000021140000}"/>
    <cellStyle name="40% - Accent2 7" xfId="32669" hidden="1" xr:uid="{00000000-0005-0000-0000-000022140000}"/>
    <cellStyle name="40% - Accent2 7" xfId="30830" hidden="1" xr:uid="{00000000-0005-0000-0000-000014140000}"/>
    <cellStyle name="40% - Accent2 7" xfId="30908" hidden="1" xr:uid="{00000000-0005-0000-0000-000015140000}"/>
    <cellStyle name="40% - Accent2 7" xfId="31088" hidden="1" xr:uid="{00000000-0005-0000-0000-000016140000}"/>
    <cellStyle name="40% - Accent2 7" xfId="31167" hidden="1" xr:uid="{00000000-0005-0000-0000-000017140000}"/>
    <cellStyle name="40% - Accent2 7" xfId="31264" hidden="1" xr:uid="{00000000-0005-0000-0000-000018140000}"/>
    <cellStyle name="40% - Accent2 7" xfId="30571" hidden="1" xr:uid="{00000000-0005-0000-0000-000012140000}"/>
    <cellStyle name="40% - Accent2 7" xfId="30751" hidden="1" xr:uid="{00000000-0005-0000-0000-000013140000}"/>
    <cellStyle name="40% - Accent2 7" xfId="30493" hidden="1" xr:uid="{00000000-0005-0000-0000-000011140000}"/>
    <cellStyle name="40% - Accent2 7" xfId="30413" hidden="1" xr:uid="{00000000-0005-0000-0000-000010140000}"/>
    <cellStyle name="40% - Accent2 7" xfId="11639" hidden="1" xr:uid="{00000000-0005-0000-0000-0000F7130000}"/>
    <cellStyle name="40% - Accent2 7" xfId="18630" hidden="1" xr:uid="{00000000-0005-0000-0000-0000F8130000}"/>
    <cellStyle name="40% - Accent2 7" xfId="19507" hidden="1" xr:uid="{00000000-0005-0000-0000-0000F9130000}"/>
    <cellStyle name="40% - Accent2 7" xfId="6657" hidden="1" xr:uid="{00000000-0005-0000-0000-0000EC130000}"/>
    <cellStyle name="40% - Accent2 7" xfId="6986" hidden="1" xr:uid="{00000000-0005-0000-0000-0000ED130000}"/>
    <cellStyle name="40% - Accent2 7" xfId="7331" hidden="1" xr:uid="{00000000-0005-0000-0000-0000EE130000}"/>
    <cellStyle name="40% - Accent2 7" xfId="4392" hidden="1" xr:uid="{00000000-0005-0000-0000-0000EF130000}"/>
    <cellStyle name="40% - Accent2 7" xfId="7625" hidden="1" xr:uid="{00000000-0005-0000-0000-0000F0130000}"/>
    <cellStyle name="40% - Accent2 7" xfId="1095" hidden="1" xr:uid="{00000000-0005-0000-0000-0000EA130000}"/>
    <cellStyle name="40% - Accent2 7" xfId="1437" hidden="1" xr:uid="{00000000-0005-0000-0000-0000EB130000}"/>
    <cellStyle name="40% - Accent2 7" xfId="767" hidden="1" xr:uid="{00000000-0005-0000-0000-0000E9130000}"/>
    <cellStyle name="40% - Accent2 7" xfId="459" hidden="1" xr:uid="{00000000-0005-0000-0000-0000E8130000}"/>
    <cellStyle name="40% - Accent2 7" xfId="32753" hidden="1" xr:uid="{00000000-0005-0000-0000-000023140000}"/>
    <cellStyle name="40% - Accent2 7" xfId="32831" hidden="1" xr:uid="{00000000-0005-0000-0000-000024140000}"/>
    <cellStyle name="40% - Accent2 7" xfId="31921" hidden="1" xr:uid="{00000000-0005-0000-0000-000025140000}"/>
    <cellStyle name="40% - Accent2 7" xfId="32555" hidden="1" xr:uid="{00000000-0005-0000-0000-000027140000}"/>
    <cellStyle name="40% - Accent2 7" xfId="33205" hidden="1" xr:uid="{00000000-0005-0000-0000-000028140000}"/>
    <cellStyle name="40% - Accent2 7" xfId="33285" hidden="1" xr:uid="{00000000-0005-0000-0000-000029140000}"/>
    <cellStyle name="40% - Accent2 7" xfId="33363" hidden="1" xr:uid="{00000000-0005-0000-0000-00002A140000}"/>
    <cellStyle name="40% - Accent2 7" xfId="33543" hidden="1" xr:uid="{00000000-0005-0000-0000-00002B140000}"/>
    <cellStyle name="40% - Accent2 7" xfId="19849" hidden="1" xr:uid="{00000000-0005-0000-0000-0000FA130000}"/>
    <cellStyle name="40% - Accent2 7" xfId="29129" hidden="1" xr:uid="{00000000-0005-0000-0000-00000D140000}"/>
    <cellStyle name="40% - Accent2 7" xfId="30097" hidden="1" xr:uid="{00000000-0005-0000-0000-00000E140000}"/>
    <cellStyle name="40% - Accent2 7" xfId="29763" hidden="1" xr:uid="{00000000-0005-0000-0000-00000F140000}"/>
    <cellStyle name="40% - Accent2 7" xfId="25071" hidden="1" xr:uid="{00000000-0005-0000-0000-0000FE130000}"/>
    <cellStyle name="40% - Accent2 7" xfId="4370" hidden="1" xr:uid="{00000000-0005-0000-0000-0000F1130000}"/>
    <cellStyle name="40% - Accent2 7" xfId="12532" hidden="1" xr:uid="{00000000-0005-0000-0000-0000F2130000}"/>
    <cellStyle name="40% - Accent2 7" xfId="13424" hidden="1" xr:uid="{00000000-0005-0000-0000-0000F3130000}"/>
    <cellStyle name="40% - Accent2 7" xfId="13766" hidden="1" xr:uid="{00000000-0005-0000-0000-0000F4130000}"/>
    <cellStyle name="40% - Accent2 7" xfId="5374" hidden="1" xr:uid="{00000000-0005-0000-0000-0000F5130000}"/>
    <cellStyle name="40% - Accent2 7" xfId="14037" hidden="1" xr:uid="{00000000-0005-0000-0000-0000F6130000}"/>
    <cellStyle name="40% - Accent2 7" xfId="29506" hidden="1" xr:uid="{00000000-0005-0000-0000-000008140000}"/>
    <cellStyle name="40% - Accent2 7" xfId="29006" hidden="1" xr:uid="{00000000-0005-0000-0000-000009140000}"/>
    <cellStyle name="40% - Accent2 7" xfId="29877" hidden="1" xr:uid="{00000000-0005-0000-0000-00000A140000}"/>
    <cellStyle name="40% - Accent2 7" xfId="29961" hidden="1" xr:uid="{00000000-0005-0000-0000-00000B140000}"/>
    <cellStyle name="40% - Accent2 7" xfId="30039" hidden="1" xr:uid="{00000000-0005-0000-0000-00000C140000}"/>
    <cellStyle name="40% - Accent2 7" xfId="29445" hidden="1" xr:uid="{00000000-0005-0000-0000-000006140000}"/>
    <cellStyle name="40% - Accent2 7" xfId="29010" hidden="1" xr:uid="{00000000-0005-0000-0000-000007140000}"/>
    <cellStyle name="40% - Accent2 7" xfId="29366" hidden="1" xr:uid="{00000000-0005-0000-0000-000005140000}"/>
    <cellStyle name="40% - Accent2 7" xfId="29289" hidden="1" xr:uid="{00000000-0005-0000-0000-000004140000}"/>
    <cellStyle name="40% - Accent2 8" xfId="33630" hidden="1" xr:uid="{00000000-0005-0000-0000-000074140000}"/>
    <cellStyle name="40% - Accent2 8" xfId="33708" hidden="1" xr:uid="{00000000-0005-0000-0000-000075140000}"/>
    <cellStyle name="40% - Accent2 8" xfId="33891" hidden="1" xr:uid="{00000000-0005-0000-0000-000076140000}"/>
    <cellStyle name="40% - Accent2 8" xfId="33967" hidden="1" xr:uid="{00000000-0005-0000-0000-000077140000}"/>
    <cellStyle name="40% - Accent2 8" xfId="22804" hidden="1" xr:uid="{00000000-0005-0000-0000-000044140000}"/>
    <cellStyle name="40% - Accent2 8" xfId="23146" hidden="1" xr:uid="{00000000-0005-0000-0000-000045140000}"/>
    <cellStyle name="40% - Accent2 8" xfId="25646" hidden="1" xr:uid="{00000000-0005-0000-0000-000046140000}"/>
    <cellStyle name="40% - Accent2 8" xfId="25970" hidden="1" xr:uid="{00000000-0005-0000-0000-000047140000}"/>
    <cellStyle name="40% - Accent2 8" xfId="28485" hidden="1" xr:uid="{00000000-0005-0000-0000-000048140000}"/>
    <cellStyle name="40% - Accent2 8" xfId="28559" hidden="1" xr:uid="{00000000-0005-0000-0000-000049140000}"/>
    <cellStyle name="40% - Accent2 8" xfId="28635" hidden="1" xr:uid="{00000000-0005-0000-0000-00004A140000}"/>
    <cellStyle name="40% - Accent2 8" xfId="28713" hidden="1" xr:uid="{00000000-0005-0000-0000-00004B140000}"/>
    <cellStyle name="40% - Accent2 8" xfId="31427" hidden="1" xr:uid="{00000000-0005-0000-0000-000062140000}"/>
    <cellStyle name="40% - Accent2 8" xfId="31505" hidden="1" xr:uid="{00000000-0005-0000-0000-000063140000}"/>
    <cellStyle name="40% - Accent2 8" xfId="32090" hidden="1" xr:uid="{00000000-0005-0000-0000-000064140000}"/>
    <cellStyle name="40% - Accent2 8" xfId="32166" hidden="1" xr:uid="{00000000-0005-0000-0000-000065140000}"/>
    <cellStyle name="40% - Accent2 8" xfId="32245" hidden="1" xr:uid="{00000000-0005-0000-0000-000066140000}"/>
    <cellStyle name="40% - Accent2 8" xfId="32496" hidden="1" xr:uid="{00000000-0005-0000-0000-000067140000}"/>
    <cellStyle name="40% - Accent2 8" xfId="31895" hidden="1" xr:uid="{00000000-0005-0000-0000-000068140000}"/>
    <cellStyle name="40% - Accent2 8" xfId="31838" hidden="1" xr:uid="{00000000-0005-0000-0000-000069140000}"/>
    <cellStyle name="40% - Accent2 8" xfId="32685" hidden="1" xr:uid="{00000000-0005-0000-0000-00006A140000}"/>
    <cellStyle name="40% - Accent2 8" xfId="32761" hidden="1" xr:uid="{00000000-0005-0000-0000-00006B140000}"/>
    <cellStyle name="40% - Accent2 8" xfId="30916" hidden="1" xr:uid="{00000000-0005-0000-0000-00005D140000}"/>
    <cellStyle name="40% - Accent2 8" xfId="31099" hidden="1" xr:uid="{00000000-0005-0000-0000-00005E140000}"/>
    <cellStyle name="40% - Accent2 8" xfId="31175" hidden="1" xr:uid="{00000000-0005-0000-0000-00005F140000}"/>
    <cellStyle name="40% - Accent2 8" xfId="31277" hidden="1" xr:uid="{00000000-0005-0000-0000-000060140000}"/>
    <cellStyle name="40% - Accent2 8" xfId="31351" hidden="1" xr:uid="{00000000-0005-0000-0000-000061140000}"/>
    <cellStyle name="40% - Accent2 8" xfId="30579" hidden="1" xr:uid="{00000000-0005-0000-0000-00005A140000}"/>
    <cellStyle name="40% - Accent2 8" xfId="30762" hidden="1" xr:uid="{00000000-0005-0000-0000-00005B140000}"/>
    <cellStyle name="40% - Accent2 8" xfId="30838" hidden="1" xr:uid="{00000000-0005-0000-0000-00005C140000}"/>
    <cellStyle name="40% - Accent2 8" xfId="30501" hidden="1" xr:uid="{00000000-0005-0000-0000-000059140000}"/>
    <cellStyle name="40% - Accent2 8" xfId="30425" hidden="1" xr:uid="{00000000-0005-0000-0000-000058140000}"/>
    <cellStyle name="40% - Accent2 8" xfId="19893" hidden="1" xr:uid="{00000000-0005-0000-0000-000042140000}"/>
    <cellStyle name="40% - Accent2 8" xfId="22478" hidden="1" xr:uid="{00000000-0005-0000-0000-000043140000}"/>
    <cellStyle name="40% - Accent2 8" xfId="7030" hidden="1" xr:uid="{00000000-0005-0000-0000-000035140000}"/>
    <cellStyle name="40% - Accent2 8" xfId="7375" hidden="1" xr:uid="{00000000-0005-0000-0000-000036140000}"/>
    <cellStyle name="40% - Accent2 8" xfId="10623" hidden="1" xr:uid="{00000000-0005-0000-0000-000037140000}"/>
    <cellStyle name="40% - Accent2 8" xfId="5149" hidden="1" xr:uid="{00000000-0005-0000-0000-000038140000}"/>
    <cellStyle name="40% - Accent2 8" xfId="4734" hidden="1" xr:uid="{00000000-0005-0000-0000-000039140000}"/>
    <cellStyle name="40% - Accent2 8" xfId="1139" hidden="1" xr:uid="{00000000-0005-0000-0000-000032140000}"/>
    <cellStyle name="40% - Accent2 8" xfId="1481" hidden="1" xr:uid="{00000000-0005-0000-0000-000033140000}"/>
    <cellStyle name="40% - Accent2 8" xfId="6705" hidden="1" xr:uid="{00000000-0005-0000-0000-000034140000}"/>
    <cellStyle name="40% - Accent2 8" xfId="815" hidden="1" xr:uid="{00000000-0005-0000-0000-000031140000}"/>
    <cellStyle name="40% - Accent2 8" xfId="493" hidden="1" xr:uid="{00000000-0005-0000-0000-000030140000}"/>
    <cellStyle name="40% - Accent2 8" xfId="32839" hidden="1" xr:uid="{00000000-0005-0000-0000-00006C140000}"/>
    <cellStyle name="40% - Accent2 8" xfId="33060" hidden="1" xr:uid="{00000000-0005-0000-0000-00006D140000}"/>
    <cellStyle name="40% - Accent2 8" xfId="31853" hidden="1" xr:uid="{00000000-0005-0000-0000-00006E140000}"/>
    <cellStyle name="40% - Accent2 8" xfId="31879" hidden="1" xr:uid="{00000000-0005-0000-0000-00006F140000}"/>
    <cellStyle name="40% - Accent2 8" xfId="33217" hidden="1" xr:uid="{00000000-0005-0000-0000-000070140000}"/>
    <cellStyle name="40% - Accent2 8" xfId="33293" hidden="1" xr:uid="{00000000-0005-0000-0000-000071140000}"/>
    <cellStyle name="40% - Accent2 8" xfId="33371" hidden="1" xr:uid="{00000000-0005-0000-0000-000072140000}"/>
    <cellStyle name="40% - Accent2 8" xfId="33554" hidden="1" xr:uid="{00000000-0005-0000-0000-000073140000}"/>
    <cellStyle name="40% - Accent2 8" xfId="29061" hidden="1" xr:uid="{00000000-0005-0000-0000-000056140000}"/>
    <cellStyle name="40% - Accent2 8" xfId="29087" hidden="1" xr:uid="{00000000-0005-0000-0000-000057140000}"/>
    <cellStyle name="40% - Accent2 8" xfId="13144" hidden="1" xr:uid="{00000000-0005-0000-0000-00003A140000}"/>
    <cellStyle name="40% - Accent2 8" xfId="13468" hidden="1" xr:uid="{00000000-0005-0000-0000-00003B140000}"/>
    <cellStyle name="40% - Accent2 8" xfId="13810" hidden="1" xr:uid="{00000000-0005-0000-0000-00003C140000}"/>
    <cellStyle name="40% - Accent2 8" xfId="16846" hidden="1" xr:uid="{00000000-0005-0000-0000-00003D140000}"/>
    <cellStyle name="40% - Accent2 8" xfId="4835" hidden="1" xr:uid="{00000000-0005-0000-0000-00003E140000}"/>
    <cellStyle name="40% - Accent2 8" xfId="5022" hidden="1" xr:uid="{00000000-0005-0000-0000-00003F140000}"/>
    <cellStyle name="40% - Accent2 8" xfId="19225" hidden="1" xr:uid="{00000000-0005-0000-0000-000040140000}"/>
    <cellStyle name="40% - Accent2 8" xfId="19551" hidden="1" xr:uid="{00000000-0005-0000-0000-000041140000}"/>
    <cellStyle name="40% - Accent2 8" xfId="29046" hidden="1" xr:uid="{00000000-0005-0000-0000-000051140000}"/>
    <cellStyle name="40% - Accent2 8" xfId="29893" hidden="1" xr:uid="{00000000-0005-0000-0000-000052140000}"/>
    <cellStyle name="40% - Accent2 8" xfId="29969" hidden="1" xr:uid="{00000000-0005-0000-0000-000053140000}"/>
    <cellStyle name="40% - Accent2 8" xfId="30047" hidden="1" xr:uid="{00000000-0005-0000-0000-000054140000}"/>
    <cellStyle name="40% - Accent2 8" xfId="30268" hidden="1" xr:uid="{00000000-0005-0000-0000-000055140000}"/>
    <cellStyle name="40% - Accent2 8" xfId="29453" hidden="1" xr:uid="{00000000-0005-0000-0000-00004E140000}"/>
    <cellStyle name="40% - Accent2 8" xfId="29704" hidden="1" xr:uid="{00000000-0005-0000-0000-00004F140000}"/>
    <cellStyle name="40% - Accent2 8" xfId="29103" hidden="1" xr:uid="{00000000-0005-0000-0000-000050140000}"/>
    <cellStyle name="40% - Accent2 8" xfId="29374" hidden="1" xr:uid="{00000000-0005-0000-0000-00004D140000}"/>
    <cellStyle name="40% - Accent2 8" xfId="29298" hidden="1" xr:uid="{00000000-0005-0000-0000-00004C140000}"/>
    <cellStyle name="40% - Accent2 9" xfId="33980" hidden="1" xr:uid="{00000000-0005-0000-0000-0000BF140000}"/>
    <cellStyle name="40% - Accent2 9" xfId="22839" hidden="1" xr:uid="{00000000-0005-0000-0000-00008C140000}"/>
    <cellStyle name="40% - Accent2 9" xfId="23181" hidden="1" xr:uid="{00000000-0005-0000-0000-00008D140000}"/>
    <cellStyle name="40% - Accent2 9" xfId="25684" hidden="1" xr:uid="{00000000-0005-0000-0000-00008E140000}"/>
    <cellStyle name="40% - Accent2 9" xfId="26005" hidden="1" xr:uid="{00000000-0005-0000-0000-00008F140000}"/>
    <cellStyle name="40% - Accent2 9" xfId="28498" hidden="1" xr:uid="{00000000-0005-0000-0000-000090140000}"/>
    <cellStyle name="40% - Accent2 9" xfId="28572" hidden="1" xr:uid="{00000000-0005-0000-0000-000091140000}"/>
    <cellStyle name="40% - Accent2 9" xfId="28648" hidden="1" xr:uid="{00000000-0005-0000-0000-000092140000}"/>
    <cellStyle name="40% - Accent2 9" xfId="28726" hidden="1" xr:uid="{00000000-0005-0000-0000-000093140000}"/>
    <cellStyle name="40% - Accent2 9" xfId="29311" hidden="1" xr:uid="{00000000-0005-0000-0000-000094140000}"/>
    <cellStyle name="40% - Accent2 9" xfId="29387" hidden="1" xr:uid="{00000000-0005-0000-0000-000095140000}"/>
    <cellStyle name="40% - Accent2 9" xfId="31518" hidden="1" xr:uid="{00000000-0005-0000-0000-0000AB140000}"/>
    <cellStyle name="40% - Accent2 9" xfId="32103" hidden="1" xr:uid="{00000000-0005-0000-0000-0000AC140000}"/>
    <cellStyle name="40% - Accent2 9" xfId="32179" hidden="1" xr:uid="{00000000-0005-0000-0000-0000AD140000}"/>
    <cellStyle name="40% - Accent2 9" xfId="32258" hidden="1" xr:uid="{00000000-0005-0000-0000-0000AE140000}"/>
    <cellStyle name="40% - Accent2 9" xfId="32506" hidden="1" xr:uid="{00000000-0005-0000-0000-0000AF140000}"/>
    <cellStyle name="40% - Accent2 9" xfId="31998" hidden="1" xr:uid="{00000000-0005-0000-0000-0000B0140000}"/>
    <cellStyle name="40% - Accent2 9" xfId="31871" hidden="1" xr:uid="{00000000-0005-0000-0000-0000B1140000}"/>
    <cellStyle name="40% - Accent2 9" xfId="32698" hidden="1" xr:uid="{00000000-0005-0000-0000-0000B2140000}"/>
    <cellStyle name="40% - Accent2 9" xfId="32774" hidden="1" xr:uid="{00000000-0005-0000-0000-0000B3140000}"/>
    <cellStyle name="40% - Accent2 9" xfId="32852" hidden="1" xr:uid="{00000000-0005-0000-0000-0000B4140000}"/>
    <cellStyle name="40% - Accent2 9" xfId="31112" hidden="1" xr:uid="{00000000-0005-0000-0000-0000A6140000}"/>
    <cellStyle name="40% - Accent2 9" xfId="31188" hidden="1" xr:uid="{00000000-0005-0000-0000-0000A7140000}"/>
    <cellStyle name="40% - Accent2 9" xfId="31290" hidden="1" xr:uid="{00000000-0005-0000-0000-0000A8140000}"/>
    <cellStyle name="40% - Accent2 9" xfId="31364" hidden="1" xr:uid="{00000000-0005-0000-0000-0000A9140000}"/>
    <cellStyle name="40% - Accent2 9" xfId="31440" hidden="1" xr:uid="{00000000-0005-0000-0000-0000AA140000}"/>
    <cellStyle name="40% - Accent2 9" xfId="30775" hidden="1" xr:uid="{00000000-0005-0000-0000-0000A3140000}"/>
    <cellStyle name="40% - Accent2 9" xfId="30851" hidden="1" xr:uid="{00000000-0005-0000-0000-0000A4140000}"/>
    <cellStyle name="40% - Accent2 9" xfId="30929" hidden="1" xr:uid="{00000000-0005-0000-0000-0000A5140000}"/>
    <cellStyle name="40% - Accent2 9" xfId="30592" hidden="1" xr:uid="{00000000-0005-0000-0000-0000A2140000}"/>
    <cellStyle name="40% - Accent2 9" xfId="30514" hidden="1" xr:uid="{00000000-0005-0000-0000-0000A1140000}"/>
    <cellStyle name="40% - Accent2 9" xfId="22517" hidden="1" xr:uid="{00000000-0005-0000-0000-00008B140000}"/>
    <cellStyle name="40% - Accent2 9" xfId="7065" hidden="1" xr:uid="{00000000-0005-0000-0000-00007D140000}"/>
    <cellStyle name="40% - Accent2 9" xfId="7411" hidden="1" xr:uid="{00000000-0005-0000-0000-00007E140000}"/>
    <cellStyle name="40% - Accent2 9" xfId="10697" hidden="1" xr:uid="{00000000-0005-0000-0000-00007F140000}"/>
    <cellStyle name="40% - Accent2 9" xfId="5967" hidden="1" xr:uid="{00000000-0005-0000-0000-000080140000}"/>
    <cellStyle name="40% - Accent2 9" xfId="4989" hidden="1" xr:uid="{00000000-0005-0000-0000-000081140000}"/>
    <cellStyle name="40% - Accent2 9" xfId="1174" hidden="1" xr:uid="{00000000-0005-0000-0000-00007A140000}"/>
    <cellStyle name="40% - Accent2 9" xfId="1516" hidden="1" xr:uid="{00000000-0005-0000-0000-00007B140000}"/>
    <cellStyle name="40% - Accent2 9" xfId="6743" hidden="1" xr:uid="{00000000-0005-0000-0000-00007C140000}"/>
    <cellStyle name="40% - Accent2 9" xfId="853" hidden="1" xr:uid="{00000000-0005-0000-0000-000079140000}"/>
    <cellStyle name="40% - Accent2 9" xfId="529" hidden="1" xr:uid="{00000000-0005-0000-0000-000078140000}"/>
    <cellStyle name="40% - Accent2 9" xfId="33066" hidden="1" xr:uid="{00000000-0005-0000-0000-0000B5140000}"/>
    <cellStyle name="40% - Accent2 9" xfId="32351" hidden="1" xr:uid="{00000000-0005-0000-0000-0000B6140000}"/>
    <cellStyle name="40% - Accent2 9" xfId="31920" hidden="1" xr:uid="{00000000-0005-0000-0000-0000B7140000}"/>
    <cellStyle name="40% - Accent2 9" xfId="33230" hidden="1" xr:uid="{00000000-0005-0000-0000-0000B8140000}"/>
    <cellStyle name="40% - Accent2 9" xfId="33306" hidden="1" xr:uid="{00000000-0005-0000-0000-0000B9140000}"/>
    <cellStyle name="40% - Accent2 9" xfId="33384" hidden="1" xr:uid="{00000000-0005-0000-0000-0000BA140000}"/>
    <cellStyle name="40% - Accent2 9" xfId="33567" hidden="1" xr:uid="{00000000-0005-0000-0000-0000BB140000}"/>
    <cellStyle name="40% - Accent2 9" xfId="33643" hidden="1" xr:uid="{00000000-0005-0000-0000-0000BC140000}"/>
    <cellStyle name="40% - Accent2 9" xfId="33721" hidden="1" xr:uid="{00000000-0005-0000-0000-0000BD140000}"/>
    <cellStyle name="40% - Accent2 9" xfId="33904" hidden="1" xr:uid="{00000000-0005-0000-0000-0000BE140000}"/>
    <cellStyle name="40% - Accent2 9" xfId="30438" hidden="1" xr:uid="{00000000-0005-0000-0000-0000A0140000}"/>
    <cellStyle name="40% - Accent2 9" xfId="13182" hidden="1" xr:uid="{00000000-0005-0000-0000-000082140000}"/>
    <cellStyle name="40% - Accent2 9" xfId="13503" hidden="1" xr:uid="{00000000-0005-0000-0000-000083140000}"/>
    <cellStyle name="40% - Accent2 9" xfId="13845" hidden="1" xr:uid="{00000000-0005-0000-0000-000084140000}"/>
    <cellStyle name="40% - Accent2 9" xfId="16907" hidden="1" xr:uid="{00000000-0005-0000-0000-000085140000}"/>
    <cellStyle name="40% - Accent2 9" xfId="8255" hidden="1" xr:uid="{00000000-0005-0000-0000-000086140000}"/>
    <cellStyle name="40% - Accent2 9" xfId="5362" hidden="1" xr:uid="{00000000-0005-0000-0000-000087140000}"/>
    <cellStyle name="40% - Accent2 9" xfId="19264" hidden="1" xr:uid="{00000000-0005-0000-0000-000088140000}"/>
    <cellStyle name="40% - Accent2 9" xfId="19586" hidden="1" xr:uid="{00000000-0005-0000-0000-000089140000}"/>
    <cellStyle name="40% - Accent2 9" xfId="19928" hidden="1" xr:uid="{00000000-0005-0000-0000-00008A140000}"/>
    <cellStyle name="40% - Accent2 9" xfId="29982" hidden="1" xr:uid="{00000000-0005-0000-0000-00009B140000}"/>
    <cellStyle name="40% - Accent2 9" xfId="30060" hidden="1" xr:uid="{00000000-0005-0000-0000-00009C140000}"/>
    <cellStyle name="40% - Accent2 9" xfId="30274" hidden="1" xr:uid="{00000000-0005-0000-0000-00009D140000}"/>
    <cellStyle name="40% - Accent2 9" xfId="29559" hidden="1" xr:uid="{00000000-0005-0000-0000-00009E140000}"/>
    <cellStyle name="40% - Accent2 9" xfId="29128" hidden="1" xr:uid="{00000000-0005-0000-0000-00009F140000}"/>
    <cellStyle name="40% - Accent2 9" xfId="29206" hidden="1" xr:uid="{00000000-0005-0000-0000-000098140000}"/>
    <cellStyle name="40% - Accent2 9" xfId="29079" hidden="1" xr:uid="{00000000-0005-0000-0000-000099140000}"/>
    <cellStyle name="40% - Accent2 9" xfId="29906" hidden="1" xr:uid="{00000000-0005-0000-0000-00009A140000}"/>
    <cellStyle name="40% - Accent2 9" xfId="29714" hidden="1" xr:uid="{00000000-0005-0000-0000-000097140000}"/>
    <cellStyle name="40% - Accent2 9" xfId="29466" hidden="1" xr:uid="{00000000-0005-0000-0000-000096140000}"/>
    <cellStyle name="40% - Accent3" xfId="14177" builtinId="39" hidden="1" customBuiltin="1"/>
    <cellStyle name="40% - Accent3" xfId="4575" builtinId="39" hidden="1" customBuiltin="1"/>
    <cellStyle name="40% - Accent3" xfId="4641" builtinId="39" hidden="1" customBuiltin="1"/>
    <cellStyle name="40% - Accent3" xfId="9199" builtinId="39" hidden="1" customBuiltin="1"/>
    <cellStyle name="40% - Accent3" xfId="6003" builtinId="39" hidden="1" customBuiltin="1"/>
    <cellStyle name="40% - Accent3" xfId="6270" builtinId="39" hidden="1" customBuiltin="1"/>
    <cellStyle name="40% - Accent3" xfId="16961" builtinId="39" hidden="1" customBuiltin="1"/>
    <cellStyle name="40% - Accent3" xfId="4094" builtinId="39" hidden="1" customBuiltin="1"/>
    <cellStyle name="40% - Accent3" xfId="11468" builtinId="39" hidden="1" customBuiltin="1"/>
    <cellStyle name="40% - Accent3" xfId="14053" builtinId="39" hidden="1" customBuiltin="1"/>
    <cellStyle name="40% - Accent3" xfId="11343" builtinId="39" hidden="1" customBuiltin="1"/>
    <cellStyle name="40% - Accent3" xfId="11714" builtinId="39" hidden="1" customBuiltin="1"/>
    <cellStyle name="40% - Accent3" xfId="7694" builtinId="39" hidden="1" customBuiltin="1"/>
    <cellStyle name="40% - Accent3" xfId="10807" builtinId="39" hidden="1" customBuiltin="1"/>
    <cellStyle name="40% - Accent3" xfId="3926" builtinId="39" hidden="1" customBuiltin="1"/>
    <cellStyle name="40% - Accent3" xfId="3960" builtinId="39" hidden="1" customBuiltin="1"/>
    <cellStyle name="40% - Accent3" xfId="3997" builtinId="39" hidden="1" customBuiltin="1"/>
    <cellStyle name="40% - Accent3" xfId="4034" builtinId="39" hidden="1" customBuiltin="1"/>
    <cellStyle name="40% - Accent3" xfId="4068" builtinId="39" hidden="1" customBuiltin="1"/>
    <cellStyle name="40% - Accent3" xfId="4266" builtinId="39" hidden="1" customBuiltin="1"/>
    <cellStyle name="40% - Accent3" xfId="7799" builtinId="39" hidden="1" customBuiltin="1"/>
    <cellStyle name="40% - Accent3" xfId="7901" builtinId="39" hidden="1" customBuiltin="1"/>
    <cellStyle name="40% - Accent3" xfId="5896" builtinId="39" hidden="1" customBuiltin="1"/>
    <cellStyle name="40% - Accent3" xfId="6057" builtinId="39" hidden="1" customBuiltin="1"/>
    <cellStyle name="40% - Accent3" xfId="8524" builtinId="39" hidden="1" customBuiltin="1"/>
    <cellStyle name="40% - Accent3" xfId="8347" builtinId="39" hidden="1" customBuiltin="1"/>
    <cellStyle name="40% - Accent3" xfId="10825" builtinId="39" hidden="1" customBuiltin="1"/>
    <cellStyle name="40% - Accent3" xfId="6645" builtinId="39" hidden="1" customBuiltin="1"/>
    <cellStyle name="40% - Accent3" xfId="4339" builtinId="39" hidden="1" customBuiltin="1"/>
    <cellStyle name="40% - Accent3" xfId="5860" builtinId="39" hidden="1" customBuiltin="1"/>
    <cellStyle name="40% - Accent3" xfId="4242" builtinId="39" hidden="1" customBuiltin="1"/>
    <cellStyle name="40% - Accent3" xfId="4528" builtinId="39" hidden="1" customBuiltin="1"/>
    <cellStyle name="40% - Accent3" xfId="30" builtinId="39" hidden="1" customBuiltin="1"/>
    <cellStyle name="40% - Accent3" xfId="14253" builtinId="39" hidden="1" customBuiltin="1"/>
    <cellStyle name="40% - Accent3" xfId="5671" builtinId="39" hidden="1" customBuiltin="1"/>
    <cellStyle name="40% - Accent3" xfId="8295" builtinId="39" hidden="1" customBuiltin="1"/>
    <cellStyle name="40% - Accent3" xfId="14796" builtinId="39" hidden="1" customBuiltin="1"/>
    <cellStyle name="40% - Accent3" xfId="14640" builtinId="39" hidden="1" customBuiltin="1"/>
    <cellStyle name="40% - Accent3" xfId="17015" builtinId="39" hidden="1" customBuiltin="1"/>
    <cellStyle name="40% - Accent3" xfId="5338" builtinId="39" hidden="1" customBuiltin="1"/>
    <cellStyle name="40% - Accent3" xfId="12871" builtinId="39" hidden="1" customBuiltin="1"/>
    <cellStyle name="40% - Accent3" xfId="10757" builtinId="39" hidden="1" customBuiltin="1"/>
    <cellStyle name="40% - Accent3" xfId="375" builtinId="39" hidden="1" customBuiltin="1"/>
    <cellStyle name="40% - Accent3" xfId="113" builtinId="39" hidden="1" customBuiltin="1"/>
    <cellStyle name="40% - Accent3" xfId="156" builtinId="39" hidden="1" customBuiltin="1"/>
    <cellStyle name="40% - Accent3" xfId="198" builtinId="39" hidden="1" customBuiltin="1"/>
    <cellStyle name="40% - Accent3" xfId="78" builtinId="39" hidden="1" customBuiltin="1"/>
    <cellStyle name="40% - Accent3" xfId="269" builtinId="39" hidden="1" customBuiltin="1"/>
    <cellStyle name="40% - Accent3" xfId="306" builtinId="39" hidden="1" customBuiltin="1"/>
    <cellStyle name="40% - Accent3" xfId="340" builtinId="39" hidden="1" customBuiltin="1"/>
    <cellStyle name="40% - Accent3" xfId="232" builtinId="39" hidden="1" customBuiltin="1"/>
    <cellStyle name="40% - Accent3" xfId="4816" builtinId="39" hidden="1" customBuiltin="1"/>
    <cellStyle name="40% - Accent3 10" xfId="28500" hidden="1" xr:uid="{00000000-0005-0000-0000-00000C150000}"/>
    <cellStyle name="40% - Accent3 10" xfId="28574" hidden="1" xr:uid="{00000000-0005-0000-0000-00000D150000}"/>
    <cellStyle name="40% - Accent3 10" xfId="28650" hidden="1" xr:uid="{00000000-0005-0000-0000-00000E150000}"/>
    <cellStyle name="40% - Accent3 10" xfId="28728" hidden="1" xr:uid="{00000000-0005-0000-0000-00000F150000}"/>
    <cellStyle name="40% - Accent3 10" xfId="29313" hidden="1" xr:uid="{00000000-0005-0000-0000-000010150000}"/>
    <cellStyle name="40% - Accent3 10" xfId="29389" hidden="1" xr:uid="{00000000-0005-0000-0000-000011150000}"/>
    <cellStyle name="40% - Accent3 10" xfId="29468" hidden="1" xr:uid="{00000000-0005-0000-0000-000012150000}"/>
    <cellStyle name="40% - Accent3 10" xfId="29726" hidden="1" xr:uid="{00000000-0005-0000-0000-000013150000}"/>
    <cellStyle name="40% - Accent3 10" xfId="29106" hidden="1" xr:uid="{00000000-0005-0000-0000-000014150000}"/>
    <cellStyle name="40% - Accent3 10" xfId="32105" hidden="1" xr:uid="{00000000-0005-0000-0000-000028150000}"/>
    <cellStyle name="40% - Accent3 10" xfId="32181" hidden="1" xr:uid="{00000000-0005-0000-0000-000029150000}"/>
    <cellStyle name="40% - Accent3 10" xfId="32260" hidden="1" xr:uid="{00000000-0005-0000-0000-00002A150000}"/>
    <cellStyle name="40% - Accent3 10" xfId="32518" hidden="1" xr:uid="{00000000-0005-0000-0000-00002B150000}"/>
    <cellStyle name="40% - Accent3 10" xfId="31898" hidden="1" xr:uid="{00000000-0005-0000-0000-00002C150000}"/>
    <cellStyle name="40% - Accent3 10" xfId="31952" hidden="1" xr:uid="{00000000-0005-0000-0000-00002D150000}"/>
    <cellStyle name="40% - Accent3 10" xfId="32700" hidden="1" xr:uid="{00000000-0005-0000-0000-00002E150000}"/>
    <cellStyle name="40% - Accent3 10" xfId="32776" hidden="1" xr:uid="{00000000-0005-0000-0000-00002F150000}"/>
    <cellStyle name="40% - Accent3 10" xfId="32854" hidden="1" xr:uid="{00000000-0005-0000-0000-000030150000}"/>
    <cellStyle name="40% - Accent3 10" xfId="33076" hidden="1" xr:uid="{00000000-0005-0000-0000-000031150000}"/>
    <cellStyle name="40% - Accent3 10" xfId="32359" hidden="1" xr:uid="{00000000-0005-0000-0000-000032150000}"/>
    <cellStyle name="40% - Accent3 10" xfId="31190" hidden="1" xr:uid="{00000000-0005-0000-0000-000023150000}"/>
    <cellStyle name="40% - Accent3 10" xfId="31292" hidden="1" xr:uid="{00000000-0005-0000-0000-000024150000}"/>
    <cellStyle name="40% - Accent3 10" xfId="31366" hidden="1" xr:uid="{00000000-0005-0000-0000-000025150000}"/>
    <cellStyle name="40% - Accent3 10" xfId="31442" hidden="1" xr:uid="{00000000-0005-0000-0000-000026150000}"/>
    <cellStyle name="40% - Accent3 10" xfId="31520" hidden="1" xr:uid="{00000000-0005-0000-0000-000027150000}"/>
    <cellStyle name="40% - Accent3 10" xfId="30853" hidden="1" xr:uid="{00000000-0005-0000-0000-000020150000}"/>
    <cellStyle name="40% - Accent3 10" xfId="30931" hidden="1" xr:uid="{00000000-0005-0000-0000-000021150000}"/>
    <cellStyle name="40% - Accent3 10" xfId="31114" hidden="1" xr:uid="{00000000-0005-0000-0000-000022150000}"/>
    <cellStyle name="40% - Accent3 10" xfId="30777" hidden="1" xr:uid="{00000000-0005-0000-0000-00001F150000}"/>
    <cellStyle name="40% - Accent3 10" xfId="30594" hidden="1" xr:uid="{00000000-0005-0000-0000-00001E150000}"/>
    <cellStyle name="40% - Accent3 10" xfId="7415" hidden="1" xr:uid="{00000000-0005-0000-0000-0000FA140000}"/>
    <cellStyle name="40% - Accent3 10" xfId="10762" hidden="1" xr:uid="{00000000-0005-0000-0000-0000FB140000}"/>
    <cellStyle name="40% - Accent3 10" xfId="5195" hidden="1" xr:uid="{00000000-0005-0000-0000-0000FC140000}"/>
    <cellStyle name="40% - Accent3 10" xfId="5558" hidden="1" xr:uid="{00000000-0005-0000-0000-0000FD140000}"/>
    <cellStyle name="40% - Accent3 10" xfId="1178" hidden="1" xr:uid="{00000000-0005-0000-0000-0000F6140000}"/>
    <cellStyle name="40% - Accent3 10" xfId="1520" hidden="1" xr:uid="{00000000-0005-0000-0000-0000F7140000}"/>
    <cellStyle name="40% - Accent3 10" xfId="6747" hidden="1" xr:uid="{00000000-0005-0000-0000-0000F8140000}"/>
    <cellStyle name="40% - Accent3 10" xfId="857" hidden="1" xr:uid="{00000000-0005-0000-0000-0000F5140000}"/>
    <cellStyle name="40% - Accent3 10" xfId="533" hidden="1" xr:uid="{00000000-0005-0000-0000-0000F4140000}"/>
    <cellStyle name="40% - Accent3 10" xfId="31960" hidden="1" xr:uid="{00000000-0005-0000-0000-000033150000}"/>
    <cellStyle name="40% - Accent3 10" xfId="33232" hidden="1" xr:uid="{00000000-0005-0000-0000-000034150000}"/>
    <cellStyle name="40% - Accent3 10" xfId="33308" hidden="1" xr:uid="{00000000-0005-0000-0000-000035150000}"/>
    <cellStyle name="40% - Accent3 10" xfId="33386" hidden="1" xr:uid="{00000000-0005-0000-0000-000036150000}"/>
    <cellStyle name="40% - Accent3 10" xfId="33569" hidden="1" xr:uid="{00000000-0005-0000-0000-000037150000}"/>
    <cellStyle name="40% - Accent3 10" xfId="33645" hidden="1" xr:uid="{00000000-0005-0000-0000-000038150000}"/>
    <cellStyle name="40% - Accent3 10" xfId="33723" hidden="1" xr:uid="{00000000-0005-0000-0000-000039150000}"/>
    <cellStyle name="40% - Accent3 10" xfId="33906" hidden="1" xr:uid="{00000000-0005-0000-0000-00003A150000}"/>
    <cellStyle name="40% - Accent3 10" xfId="33982" hidden="1" xr:uid="{00000000-0005-0000-0000-00003B150000}"/>
    <cellStyle name="40% - Accent3 10" xfId="23185" hidden="1" xr:uid="{00000000-0005-0000-0000-000009150000}"/>
    <cellStyle name="40% - Accent3 10" xfId="25688" hidden="1" xr:uid="{00000000-0005-0000-0000-00000A150000}"/>
    <cellStyle name="40% - Accent3 10" xfId="26009" hidden="1" xr:uid="{00000000-0005-0000-0000-00000B150000}"/>
    <cellStyle name="40% - Accent3 10" xfId="13507" hidden="1" xr:uid="{00000000-0005-0000-0000-0000FF140000}"/>
    <cellStyle name="40% - Accent3 10" xfId="13849" hidden="1" xr:uid="{00000000-0005-0000-0000-000000150000}"/>
    <cellStyle name="40% - Accent3 10" xfId="16966" hidden="1" xr:uid="{00000000-0005-0000-0000-000001150000}"/>
    <cellStyle name="40% - Accent3 10" xfId="8342" hidden="1" xr:uid="{00000000-0005-0000-0000-000002150000}"/>
    <cellStyle name="40% - Accent3 10" xfId="5614" hidden="1" xr:uid="{00000000-0005-0000-0000-000003150000}"/>
    <cellStyle name="40% - Accent3 10" xfId="19268" hidden="1" xr:uid="{00000000-0005-0000-0000-000004150000}"/>
    <cellStyle name="40% - Accent3 10" xfId="19590" hidden="1" xr:uid="{00000000-0005-0000-0000-000005150000}"/>
    <cellStyle name="40% - Accent3 10" xfId="19932" hidden="1" xr:uid="{00000000-0005-0000-0000-000006150000}"/>
    <cellStyle name="40% - Accent3 10" xfId="22521" hidden="1" xr:uid="{00000000-0005-0000-0000-000007150000}"/>
    <cellStyle name="40% - Accent3 10" xfId="22843" hidden="1" xr:uid="{00000000-0005-0000-0000-000008150000}"/>
    <cellStyle name="40% - Accent3 10" xfId="7069" hidden="1" xr:uid="{00000000-0005-0000-0000-0000F9140000}"/>
    <cellStyle name="40% - Accent3 10" xfId="29567" hidden="1" xr:uid="{00000000-0005-0000-0000-00001A150000}"/>
    <cellStyle name="40% - Accent3 10" xfId="29168" hidden="1" xr:uid="{00000000-0005-0000-0000-00001B150000}"/>
    <cellStyle name="40% - Accent3 10" xfId="30440" hidden="1" xr:uid="{00000000-0005-0000-0000-00001C150000}"/>
    <cellStyle name="40% - Accent3 10" xfId="30516" hidden="1" xr:uid="{00000000-0005-0000-0000-00001D150000}"/>
    <cellStyle name="40% - Accent3 10" xfId="13186" hidden="1" xr:uid="{00000000-0005-0000-0000-0000FE140000}"/>
    <cellStyle name="40% - Accent3 10" xfId="29984" hidden="1" xr:uid="{00000000-0005-0000-0000-000017150000}"/>
    <cellStyle name="40% - Accent3 10" xfId="30062" hidden="1" xr:uid="{00000000-0005-0000-0000-000018150000}"/>
    <cellStyle name="40% - Accent3 10" xfId="30284" hidden="1" xr:uid="{00000000-0005-0000-0000-000019150000}"/>
    <cellStyle name="40% - Accent3 10" xfId="29908" hidden="1" xr:uid="{00000000-0005-0000-0000-000016150000}"/>
    <cellStyle name="40% - Accent3 10" xfId="29160" hidden="1" xr:uid="{00000000-0005-0000-0000-000015150000}"/>
    <cellStyle name="40% - Accent3 11" xfId="28513" hidden="1" xr:uid="{00000000-0005-0000-0000-000054150000}"/>
    <cellStyle name="40% - Accent3 11" xfId="28587" hidden="1" xr:uid="{00000000-0005-0000-0000-000055150000}"/>
    <cellStyle name="40% - Accent3 11" xfId="28663" hidden="1" xr:uid="{00000000-0005-0000-0000-000056150000}"/>
    <cellStyle name="40% - Accent3 11" xfId="28741" hidden="1" xr:uid="{00000000-0005-0000-0000-000057150000}"/>
    <cellStyle name="40% - Accent3 11" xfId="29326" hidden="1" xr:uid="{00000000-0005-0000-0000-000058150000}"/>
    <cellStyle name="40% - Accent3 11" xfId="29402" hidden="1" xr:uid="{00000000-0005-0000-0000-000059150000}"/>
    <cellStyle name="40% - Accent3 11" xfId="29481" hidden="1" xr:uid="{00000000-0005-0000-0000-00005A150000}"/>
    <cellStyle name="40% - Accent3 11" xfId="29166" hidden="1" xr:uid="{00000000-0005-0000-0000-00005B150000}"/>
    <cellStyle name="40% - Accent3 11" xfId="29114" hidden="1" xr:uid="{00000000-0005-0000-0000-00005C150000}"/>
    <cellStyle name="40% - Accent3 11" xfId="32118" hidden="1" xr:uid="{00000000-0005-0000-0000-000070150000}"/>
    <cellStyle name="40% - Accent3 11" xfId="32194" hidden="1" xr:uid="{00000000-0005-0000-0000-000071150000}"/>
    <cellStyle name="40% - Accent3 11" xfId="32273" hidden="1" xr:uid="{00000000-0005-0000-0000-000072150000}"/>
    <cellStyle name="40% - Accent3 11" xfId="31958" hidden="1" xr:uid="{00000000-0005-0000-0000-000073150000}"/>
    <cellStyle name="40% - Accent3 11" xfId="31906" hidden="1" xr:uid="{00000000-0005-0000-0000-000074150000}"/>
    <cellStyle name="40% - Accent3 11" xfId="31870" hidden="1" xr:uid="{00000000-0005-0000-0000-000075150000}"/>
    <cellStyle name="40% - Accent3 11" xfId="32713" hidden="1" xr:uid="{00000000-0005-0000-0000-000076150000}"/>
    <cellStyle name="40% - Accent3 11" xfId="32789" hidden="1" xr:uid="{00000000-0005-0000-0000-000077150000}"/>
    <cellStyle name="40% - Accent3 11" xfId="32867" hidden="1" xr:uid="{00000000-0005-0000-0000-000078150000}"/>
    <cellStyle name="40% - Accent3 11" xfId="31792" hidden="1" xr:uid="{00000000-0005-0000-0000-000079150000}"/>
    <cellStyle name="40% - Accent3 11" xfId="32310" hidden="1" xr:uid="{00000000-0005-0000-0000-00007A150000}"/>
    <cellStyle name="40% - Accent3 11" xfId="31203" hidden="1" xr:uid="{00000000-0005-0000-0000-00006B150000}"/>
    <cellStyle name="40% - Accent3 11" xfId="31305" hidden="1" xr:uid="{00000000-0005-0000-0000-00006C150000}"/>
    <cellStyle name="40% - Accent3 11" xfId="31379" hidden="1" xr:uid="{00000000-0005-0000-0000-00006D150000}"/>
    <cellStyle name="40% - Accent3 11" xfId="31455" hidden="1" xr:uid="{00000000-0005-0000-0000-00006E150000}"/>
    <cellStyle name="40% - Accent3 11" xfId="30866" hidden="1" xr:uid="{00000000-0005-0000-0000-000068150000}"/>
    <cellStyle name="40% - Accent3 11" xfId="30944" hidden="1" xr:uid="{00000000-0005-0000-0000-000069150000}"/>
    <cellStyle name="40% - Accent3 11" xfId="31127" hidden="1" xr:uid="{00000000-0005-0000-0000-00006A150000}"/>
    <cellStyle name="40% - Accent3 11" xfId="30790" hidden="1" xr:uid="{00000000-0005-0000-0000-000067150000}"/>
    <cellStyle name="40% - Accent3 11" xfId="30607" hidden="1" xr:uid="{00000000-0005-0000-0000-000066150000}"/>
    <cellStyle name="40% - Accent3 11" xfId="31533" hidden="1" xr:uid="{00000000-0005-0000-0000-00006F150000}"/>
    <cellStyle name="40% - Accent3 11" xfId="7451" hidden="1" xr:uid="{00000000-0005-0000-0000-000042150000}"/>
    <cellStyle name="40% - Accent3 11" xfId="5592" hidden="1" xr:uid="{00000000-0005-0000-0000-000043150000}"/>
    <cellStyle name="40% - Accent3 11" xfId="5258" hidden="1" xr:uid="{00000000-0005-0000-0000-000044150000}"/>
    <cellStyle name="40% - Accent3 11" xfId="1214" hidden="1" xr:uid="{00000000-0005-0000-0000-00003E150000}"/>
    <cellStyle name="40% - Accent3 11" xfId="1556" hidden="1" xr:uid="{00000000-0005-0000-0000-00003F150000}"/>
    <cellStyle name="40% - Accent3 11" xfId="6783" hidden="1" xr:uid="{00000000-0005-0000-0000-000040150000}"/>
    <cellStyle name="40% - Accent3 11" xfId="893" hidden="1" xr:uid="{00000000-0005-0000-0000-00003D150000}"/>
    <cellStyle name="40% - Accent3 11" xfId="569" hidden="1" xr:uid="{00000000-0005-0000-0000-00003C150000}"/>
    <cellStyle name="40% - Accent3 11" xfId="4986" hidden="1" xr:uid="{00000000-0005-0000-0000-000045150000}"/>
    <cellStyle name="40% - Accent3 11" xfId="32293" hidden="1" xr:uid="{00000000-0005-0000-0000-00007B150000}"/>
    <cellStyle name="40% - Accent3 11" xfId="33245" hidden="1" xr:uid="{00000000-0005-0000-0000-00007C150000}"/>
    <cellStyle name="40% - Accent3 11" xfId="33321" hidden="1" xr:uid="{00000000-0005-0000-0000-00007D150000}"/>
    <cellStyle name="40% - Accent3 11" xfId="33582" hidden="1" xr:uid="{00000000-0005-0000-0000-00007F150000}"/>
    <cellStyle name="40% - Accent3 11" xfId="33658" hidden="1" xr:uid="{00000000-0005-0000-0000-000080150000}"/>
    <cellStyle name="40% - Accent3 11" xfId="33736" hidden="1" xr:uid="{00000000-0005-0000-0000-000081150000}"/>
    <cellStyle name="40% - Accent3 11" xfId="33919" hidden="1" xr:uid="{00000000-0005-0000-0000-000082150000}"/>
    <cellStyle name="40% - Accent3 11" xfId="33995" hidden="1" xr:uid="{00000000-0005-0000-0000-000083150000}"/>
    <cellStyle name="40% - Accent3 11" xfId="33399" hidden="1" xr:uid="{00000000-0005-0000-0000-00007E150000}"/>
    <cellStyle name="40% - Accent3 11" xfId="23221" hidden="1" xr:uid="{00000000-0005-0000-0000-000051150000}"/>
    <cellStyle name="40% - Accent3 11" xfId="25724" hidden="1" xr:uid="{00000000-0005-0000-0000-000052150000}"/>
    <cellStyle name="40% - Accent3 11" xfId="26045" hidden="1" xr:uid="{00000000-0005-0000-0000-000053150000}"/>
    <cellStyle name="40% - Accent3 11" xfId="13543" hidden="1" xr:uid="{00000000-0005-0000-0000-000047150000}"/>
    <cellStyle name="40% - Accent3 11" xfId="13885" hidden="1" xr:uid="{00000000-0005-0000-0000-000048150000}"/>
    <cellStyle name="40% - Accent3 11" xfId="4280" hidden="1" xr:uid="{00000000-0005-0000-0000-000049150000}"/>
    <cellStyle name="40% - Accent3 11" xfId="7708" hidden="1" xr:uid="{00000000-0005-0000-0000-00004A150000}"/>
    <cellStyle name="40% - Accent3 11" xfId="7513" hidden="1" xr:uid="{00000000-0005-0000-0000-00004B150000}"/>
    <cellStyle name="40% - Accent3 11" xfId="19305" hidden="1" xr:uid="{00000000-0005-0000-0000-00004C150000}"/>
    <cellStyle name="40% - Accent3 11" xfId="19626" hidden="1" xr:uid="{00000000-0005-0000-0000-00004D150000}"/>
    <cellStyle name="40% - Accent3 11" xfId="19968" hidden="1" xr:uid="{00000000-0005-0000-0000-00004E150000}"/>
    <cellStyle name="40% - Accent3 11" xfId="22558" hidden="1" xr:uid="{00000000-0005-0000-0000-00004F150000}"/>
    <cellStyle name="40% - Accent3 11" xfId="22879" hidden="1" xr:uid="{00000000-0005-0000-0000-000050150000}"/>
    <cellStyle name="40% - Accent3 11" xfId="7105" hidden="1" xr:uid="{00000000-0005-0000-0000-000041150000}"/>
    <cellStyle name="40% - Accent3 11" xfId="29518" hidden="1" xr:uid="{00000000-0005-0000-0000-000062150000}"/>
    <cellStyle name="40% - Accent3 11" xfId="29501" hidden="1" xr:uid="{00000000-0005-0000-0000-000063150000}"/>
    <cellStyle name="40% - Accent3 11" xfId="30453" hidden="1" xr:uid="{00000000-0005-0000-0000-000064150000}"/>
    <cellStyle name="40% - Accent3 11" xfId="30529" hidden="1" xr:uid="{00000000-0005-0000-0000-000065150000}"/>
    <cellStyle name="40% - Accent3 11" xfId="13222" hidden="1" xr:uid="{00000000-0005-0000-0000-000046150000}"/>
    <cellStyle name="40% - Accent3 11" xfId="29997" hidden="1" xr:uid="{00000000-0005-0000-0000-00005F150000}"/>
    <cellStyle name="40% - Accent3 11" xfId="30075" hidden="1" xr:uid="{00000000-0005-0000-0000-000060150000}"/>
    <cellStyle name="40% - Accent3 11" xfId="29000" hidden="1" xr:uid="{00000000-0005-0000-0000-000061150000}"/>
    <cellStyle name="40% - Accent3 11" xfId="29921" hidden="1" xr:uid="{00000000-0005-0000-0000-00005E150000}"/>
    <cellStyle name="40% - Accent3 11" xfId="29078" hidden="1" xr:uid="{00000000-0005-0000-0000-00005D150000}"/>
    <cellStyle name="40% - Accent3 12" xfId="28754" hidden="1" xr:uid="{00000000-0005-0000-0000-00009F150000}"/>
    <cellStyle name="40% - Accent3 12" xfId="29340" hidden="1" xr:uid="{00000000-0005-0000-0000-0000A0150000}"/>
    <cellStyle name="40% - Accent3 12" xfId="29415" hidden="1" xr:uid="{00000000-0005-0000-0000-0000A1150000}"/>
    <cellStyle name="40% - Accent3 12" xfId="29494" hidden="1" xr:uid="{00000000-0005-0000-0000-0000A2150000}"/>
    <cellStyle name="40% - Accent3 12" xfId="29730" hidden="1" xr:uid="{00000000-0005-0000-0000-0000A3150000}"/>
    <cellStyle name="40% - Accent3 12" xfId="29221" hidden="1" xr:uid="{00000000-0005-0000-0000-0000A4150000}"/>
    <cellStyle name="40% - Accent3 12" xfId="29131" hidden="1" xr:uid="{00000000-0005-0000-0000-0000A5150000}"/>
    <cellStyle name="40% - Accent3 12" xfId="29935" hidden="1" xr:uid="{00000000-0005-0000-0000-0000A6150000}"/>
    <cellStyle name="40% - Accent3 12" xfId="32207" hidden="1" xr:uid="{00000000-0005-0000-0000-0000B9150000}"/>
    <cellStyle name="40% - Accent3 12" xfId="32286" hidden="1" xr:uid="{00000000-0005-0000-0000-0000BA150000}"/>
    <cellStyle name="40% - Accent3 12" xfId="32522" hidden="1" xr:uid="{00000000-0005-0000-0000-0000BB150000}"/>
    <cellStyle name="40% - Accent3 12" xfId="32013" hidden="1" xr:uid="{00000000-0005-0000-0000-0000BC150000}"/>
    <cellStyle name="40% - Accent3 12" xfId="31923" hidden="1" xr:uid="{00000000-0005-0000-0000-0000BD150000}"/>
    <cellStyle name="40% - Accent3 12" xfId="32727" hidden="1" xr:uid="{00000000-0005-0000-0000-0000BE150000}"/>
    <cellStyle name="40% - Accent3 12" xfId="32802" hidden="1" xr:uid="{00000000-0005-0000-0000-0000BF150000}"/>
    <cellStyle name="40% - Accent3 12" xfId="32880" hidden="1" xr:uid="{00000000-0005-0000-0000-0000C0150000}"/>
    <cellStyle name="40% - Accent3 12" xfId="33080" hidden="1" xr:uid="{00000000-0005-0000-0000-0000C1150000}"/>
    <cellStyle name="40% - Accent3 12" xfId="32541" hidden="1" xr:uid="{00000000-0005-0000-0000-0000C2150000}"/>
    <cellStyle name="40% - Accent3 12" xfId="32224" hidden="1" xr:uid="{00000000-0005-0000-0000-0000C3150000}"/>
    <cellStyle name="40% - Accent3 12" xfId="31318" hidden="1" xr:uid="{00000000-0005-0000-0000-0000B4150000}"/>
    <cellStyle name="40% - Accent3 12" xfId="31393" hidden="1" xr:uid="{00000000-0005-0000-0000-0000B5150000}"/>
    <cellStyle name="40% - Accent3 12" xfId="31468" hidden="1" xr:uid="{00000000-0005-0000-0000-0000B6150000}"/>
    <cellStyle name="40% - Accent3 12" xfId="31546" hidden="1" xr:uid="{00000000-0005-0000-0000-0000B7150000}"/>
    <cellStyle name="40% - Accent3 12" xfId="32132" hidden="1" xr:uid="{00000000-0005-0000-0000-0000B8150000}"/>
    <cellStyle name="40% - Accent3 12" xfId="30957" hidden="1" xr:uid="{00000000-0005-0000-0000-0000B1150000}"/>
    <cellStyle name="40% - Accent3 12" xfId="31141" hidden="1" xr:uid="{00000000-0005-0000-0000-0000B2150000}"/>
    <cellStyle name="40% - Accent3 12" xfId="31216" hidden="1" xr:uid="{00000000-0005-0000-0000-0000B3150000}"/>
    <cellStyle name="40% - Accent3 12" xfId="30879" hidden="1" xr:uid="{00000000-0005-0000-0000-0000B0150000}"/>
    <cellStyle name="40% - Accent3 12" xfId="30804" hidden="1" xr:uid="{00000000-0005-0000-0000-0000AF150000}"/>
    <cellStyle name="40% - Accent3 12" xfId="10781" hidden="1" xr:uid="{00000000-0005-0000-0000-00008B150000}"/>
    <cellStyle name="40% - Accent3 12" xfId="6046" hidden="1" xr:uid="{00000000-0005-0000-0000-00008C150000}"/>
    <cellStyle name="40% - Accent3 12" xfId="5377" hidden="1" xr:uid="{00000000-0005-0000-0000-00008D150000}"/>
    <cellStyle name="40% - Accent3 12" xfId="1248" hidden="1" xr:uid="{00000000-0005-0000-0000-000086150000}"/>
    <cellStyle name="40% - Accent3 12" xfId="1590" hidden="1" xr:uid="{00000000-0005-0000-0000-000087150000}"/>
    <cellStyle name="40% - Accent3 12" xfId="6818" hidden="1" xr:uid="{00000000-0005-0000-0000-000088150000}"/>
    <cellStyle name="40% - Accent3 12" xfId="928" hidden="1" xr:uid="{00000000-0005-0000-0000-000085150000}"/>
    <cellStyle name="40% - Accent3 12" xfId="603" hidden="1" xr:uid="{00000000-0005-0000-0000-000084150000}"/>
    <cellStyle name="40% - Accent3 12" xfId="33259" hidden="1" xr:uid="{00000000-0005-0000-0000-0000C4150000}"/>
    <cellStyle name="40% - Accent3 12" xfId="33334" hidden="1" xr:uid="{00000000-0005-0000-0000-0000C5150000}"/>
    <cellStyle name="40% - Accent3 12" xfId="33412" hidden="1" xr:uid="{00000000-0005-0000-0000-0000C6150000}"/>
    <cellStyle name="40% - Accent3 12" xfId="33596" hidden="1" xr:uid="{00000000-0005-0000-0000-0000C7150000}"/>
    <cellStyle name="40% - Accent3 12" xfId="33671" hidden="1" xr:uid="{00000000-0005-0000-0000-0000C8150000}"/>
    <cellStyle name="40% - Accent3 12" xfId="33749" hidden="1" xr:uid="{00000000-0005-0000-0000-0000C9150000}"/>
    <cellStyle name="40% - Accent3 12" xfId="33933" hidden="1" xr:uid="{00000000-0005-0000-0000-0000CA150000}"/>
    <cellStyle name="40% - Accent3 12" xfId="34008" hidden="1" xr:uid="{00000000-0005-0000-0000-0000CB150000}"/>
    <cellStyle name="40% - Accent3 12" xfId="23255" hidden="1" xr:uid="{00000000-0005-0000-0000-000099150000}"/>
    <cellStyle name="40% - Accent3 12" xfId="25759" hidden="1" xr:uid="{00000000-0005-0000-0000-00009A150000}"/>
    <cellStyle name="40% - Accent3 12" xfId="26079" hidden="1" xr:uid="{00000000-0005-0000-0000-00009B150000}"/>
    <cellStyle name="40% - Accent3 12" xfId="28526" hidden="1" xr:uid="{00000000-0005-0000-0000-00009C150000}"/>
    <cellStyle name="40% - Accent3 12" xfId="28601" hidden="1" xr:uid="{00000000-0005-0000-0000-00009D150000}"/>
    <cellStyle name="40% - Accent3 12" xfId="28676" hidden="1" xr:uid="{00000000-0005-0000-0000-00009E150000}"/>
    <cellStyle name="40% - Accent3 12" xfId="13919" hidden="1" xr:uid="{00000000-0005-0000-0000-000090150000}"/>
    <cellStyle name="40% - Accent3 12" xfId="16985" hidden="1" xr:uid="{00000000-0005-0000-0000-000091150000}"/>
    <cellStyle name="40% - Accent3 12" xfId="11110" hidden="1" xr:uid="{00000000-0005-0000-0000-000092150000}"/>
    <cellStyle name="40% - Accent3 12" xfId="7204" hidden="1" xr:uid="{00000000-0005-0000-0000-000093150000}"/>
    <cellStyle name="40% - Accent3 12" xfId="19340" hidden="1" xr:uid="{00000000-0005-0000-0000-000094150000}"/>
    <cellStyle name="40% - Accent3 12" xfId="19660" hidden="1" xr:uid="{00000000-0005-0000-0000-000095150000}"/>
    <cellStyle name="40% - Accent3 12" xfId="20002" hidden="1" xr:uid="{00000000-0005-0000-0000-000096150000}"/>
    <cellStyle name="40% - Accent3 12" xfId="22593" hidden="1" xr:uid="{00000000-0005-0000-0000-000097150000}"/>
    <cellStyle name="40% - Accent3 12" xfId="22913" hidden="1" xr:uid="{00000000-0005-0000-0000-000098150000}"/>
    <cellStyle name="40% - Accent3 12" xfId="7139" hidden="1" xr:uid="{00000000-0005-0000-0000-000089150000}"/>
    <cellStyle name="40% - Accent3 12" xfId="7485" hidden="1" xr:uid="{00000000-0005-0000-0000-00008A150000}"/>
    <cellStyle name="40% - Accent3 12" xfId="30467" hidden="1" xr:uid="{00000000-0005-0000-0000-0000AC150000}"/>
    <cellStyle name="40% - Accent3 12" xfId="30542" hidden="1" xr:uid="{00000000-0005-0000-0000-0000AD150000}"/>
    <cellStyle name="40% - Accent3 12" xfId="30620" hidden="1" xr:uid="{00000000-0005-0000-0000-0000AE150000}"/>
    <cellStyle name="40% - Accent3 12" xfId="13257" hidden="1" xr:uid="{00000000-0005-0000-0000-00008E150000}"/>
    <cellStyle name="40% - Accent3 12" xfId="13577" hidden="1" xr:uid="{00000000-0005-0000-0000-00008F150000}"/>
    <cellStyle name="40% - Accent3 12" xfId="30288" hidden="1" xr:uid="{00000000-0005-0000-0000-0000A9150000}"/>
    <cellStyle name="40% - Accent3 12" xfId="29749" hidden="1" xr:uid="{00000000-0005-0000-0000-0000AA150000}"/>
    <cellStyle name="40% - Accent3 12" xfId="29432" hidden="1" xr:uid="{00000000-0005-0000-0000-0000AB150000}"/>
    <cellStyle name="40% - Accent3 12" xfId="30088" hidden="1" xr:uid="{00000000-0005-0000-0000-0000A8150000}"/>
    <cellStyle name="40% - Accent3 12" xfId="30010" hidden="1" xr:uid="{00000000-0005-0000-0000-0000A7150000}"/>
    <cellStyle name="40% - Accent3 13" xfId="29778" hidden="1" xr:uid="{00000000-0005-0000-0000-0000D7150000}"/>
    <cellStyle name="40% - Accent3 13" xfId="33449" hidden="1" xr:uid="{00000000-0005-0000-0000-0000E2150000}"/>
    <cellStyle name="40% - Accent3 13" xfId="33111" hidden="1" xr:uid="{00000000-0005-0000-0000-0000E1150000}"/>
    <cellStyle name="40% - Accent3 13" xfId="28767" hidden="1" xr:uid="{00000000-0005-0000-0000-0000D4150000}"/>
    <cellStyle name="40% - Accent3 13" xfId="28882" hidden="1" xr:uid="{00000000-0005-0000-0000-0000D5150000}"/>
    <cellStyle name="40% - Accent3 13" xfId="9517" hidden="1" xr:uid="{00000000-0005-0000-0000-0000CE150000}"/>
    <cellStyle name="40% - Accent3 13" xfId="12030" hidden="1" xr:uid="{00000000-0005-0000-0000-0000CF150000}"/>
    <cellStyle name="40% - Accent3 13" xfId="30171" hidden="1" xr:uid="{00000000-0005-0000-0000-0000D8150000}"/>
    <cellStyle name="40% - Accent3 13" xfId="30319" hidden="1" xr:uid="{00000000-0005-0000-0000-0000D9150000}"/>
    <cellStyle name="40% - Accent3 13" xfId="30657" hidden="1" xr:uid="{00000000-0005-0000-0000-0000DA150000}"/>
    <cellStyle name="40% - Accent3 13" xfId="30994" hidden="1" xr:uid="{00000000-0005-0000-0000-0000DB150000}"/>
    <cellStyle name="40% - Accent3 13" xfId="31559" hidden="1" xr:uid="{00000000-0005-0000-0000-0000DC150000}"/>
    <cellStyle name="40% - Accent3 13" xfId="33786" hidden="1" xr:uid="{00000000-0005-0000-0000-0000E3150000}"/>
    <cellStyle name="40% - Accent3 13" xfId="29605" hidden="1" xr:uid="{00000000-0005-0000-0000-0000D6150000}"/>
    <cellStyle name="40% - Accent3 13" xfId="32570" hidden="1" xr:uid="{00000000-0005-0000-0000-0000DF150000}"/>
    <cellStyle name="40% - Accent3 13" xfId="32963" hidden="1" xr:uid="{00000000-0005-0000-0000-0000E0150000}"/>
    <cellStyle name="40% - Accent3 13" xfId="18136" hidden="1" xr:uid="{00000000-0005-0000-0000-0000D1150000}"/>
    <cellStyle name="40% - Accent3 13" xfId="21405" hidden="1" xr:uid="{00000000-0005-0000-0000-0000D2150000}"/>
    <cellStyle name="40% - Accent3 13" xfId="24589" hidden="1" xr:uid="{00000000-0005-0000-0000-0000D3150000}"/>
    <cellStyle name="40% - Accent3 13" xfId="1625" hidden="1" xr:uid="{00000000-0005-0000-0000-0000CC150000}"/>
    <cellStyle name="40% - Accent3 13" xfId="31674" hidden="1" xr:uid="{00000000-0005-0000-0000-0000DD150000}"/>
    <cellStyle name="40% - Accent3 13" xfId="32397" hidden="1" xr:uid="{00000000-0005-0000-0000-0000DE150000}"/>
    <cellStyle name="40% - Accent3 13" xfId="2891" hidden="1" xr:uid="{00000000-0005-0000-0000-0000CD150000}"/>
    <cellStyle name="40% - Accent3 13" xfId="15768" hidden="1" xr:uid="{00000000-0005-0000-0000-0000D0150000}"/>
    <cellStyle name="40% - Accent3 3 2 3 2" xfId="29863" hidden="1" xr:uid="{00000000-0005-0000-0000-0000EF150000}"/>
    <cellStyle name="40% - Accent3 3 2 3 2" xfId="33534" hidden="1" xr:uid="{00000000-0005-0000-0000-0000FA150000}"/>
    <cellStyle name="40% - Accent3 3 2 3 2" xfId="33196" hidden="1" xr:uid="{00000000-0005-0000-0000-0000F9150000}"/>
    <cellStyle name="40% - Accent3 3 2 3 2" xfId="28852" hidden="1" xr:uid="{00000000-0005-0000-0000-0000EC150000}"/>
    <cellStyle name="40% - Accent3 3 2 3 2" xfId="28967" hidden="1" xr:uid="{00000000-0005-0000-0000-0000ED150000}"/>
    <cellStyle name="40% - Accent3 3 2 3 2" xfId="9609" hidden="1" xr:uid="{00000000-0005-0000-0000-0000E6150000}"/>
    <cellStyle name="40% - Accent3 3 2 3 2" xfId="12122" hidden="1" xr:uid="{00000000-0005-0000-0000-0000E7150000}"/>
    <cellStyle name="40% - Accent3 3 2 3 2" xfId="30256" hidden="1" xr:uid="{00000000-0005-0000-0000-0000F0150000}"/>
    <cellStyle name="40% - Accent3 3 2 3 2" xfId="30404" hidden="1" xr:uid="{00000000-0005-0000-0000-0000F1150000}"/>
    <cellStyle name="40% - Accent3 3 2 3 2" xfId="30742" hidden="1" xr:uid="{00000000-0005-0000-0000-0000F2150000}"/>
    <cellStyle name="40% - Accent3 3 2 3 2" xfId="31079" hidden="1" xr:uid="{00000000-0005-0000-0000-0000F3150000}"/>
    <cellStyle name="40% - Accent3 3 2 3 2" xfId="31644" hidden="1" xr:uid="{00000000-0005-0000-0000-0000F4150000}"/>
    <cellStyle name="40% - Accent3 3 2 3 2" xfId="33871" hidden="1" xr:uid="{00000000-0005-0000-0000-0000FB150000}"/>
    <cellStyle name="40% - Accent3 3 2 3 2" xfId="29690" hidden="1" xr:uid="{00000000-0005-0000-0000-0000EE150000}"/>
    <cellStyle name="40% - Accent3 3 2 3 2" xfId="32655" hidden="1" xr:uid="{00000000-0005-0000-0000-0000F7150000}"/>
    <cellStyle name="40% - Accent3 3 2 3 2" xfId="33048" hidden="1" xr:uid="{00000000-0005-0000-0000-0000F8150000}"/>
    <cellStyle name="40% - Accent3 3 2 3 2" xfId="18228" hidden="1" xr:uid="{00000000-0005-0000-0000-0000E9150000}"/>
    <cellStyle name="40% - Accent3 3 2 3 2" xfId="21497" hidden="1" xr:uid="{00000000-0005-0000-0000-0000EA150000}"/>
    <cellStyle name="40% - Accent3 3 2 3 2" xfId="24681" hidden="1" xr:uid="{00000000-0005-0000-0000-0000EB150000}"/>
    <cellStyle name="40% - Accent3 3 2 3 2" xfId="1717" hidden="1" xr:uid="{00000000-0005-0000-0000-0000E4150000}"/>
    <cellStyle name="40% - Accent3 3 2 3 2" xfId="31759" hidden="1" xr:uid="{00000000-0005-0000-0000-0000F5150000}"/>
    <cellStyle name="40% - Accent3 3 2 3 2" xfId="32482" hidden="1" xr:uid="{00000000-0005-0000-0000-0000F6150000}"/>
    <cellStyle name="40% - Accent3 3 2 3 2" xfId="2983" hidden="1" xr:uid="{00000000-0005-0000-0000-0000E5150000}"/>
    <cellStyle name="40% - Accent3 3 2 3 2" xfId="15860" hidden="1" xr:uid="{00000000-0005-0000-0000-0000E8150000}"/>
    <cellStyle name="40% - Accent3 3 2 4 2" xfId="33838" hidden="1" xr:uid="{00000000-0005-0000-0000-000013160000}"/>
    <cellStyle name="40% - Accent3 3 2 4 2" xfId="33501" hidden="1" xr:uid="{00000000-0005-0000-0000-000012160000}"/>
    <cellStyle name="40% - Accent3 3 2 4 2" xfId="12089" hidden="1" xr:uid="{00000000-0005-0000-0000-0000FF150000}"/>
    <cellStyle name="40% - Accent3 3 2 4 2" xfId="15827" hidden="1" xr:uid="{00000000-0005-0000-0000-000000160000}"/>
    <cellStyle name="40% - Accent3 3 2 4 2" xfId="30709" hidden="1" xr:uid="{00000000-0005-0000-0000-00000A160000}"/>
    <cellStyle name="40% - Accent3 3 2 4 2" xfId="31046" hidden="1" xr:uid="{00000000-0005-0000-0000-00000B160000}"/>
    <cellStyle name="40% - Accent3 3 2 4 2" xfId="31611" hidden="1" xr:uid="{00000000-0005-0000-0000-00000C160000}"/>
    <cellStyle name="40% - Accent3 3 2 4 2" xfId="31726" hidden="1" xr:uid="{00000000-0005-0000-0000-00000D160000}"/>
    <cellStyle name="40% - Accent3 3 2 4 2" xfId="32449" hidden="1" xr:uid="{00000000-0005-0000-0000-00000E160000}"/>
    <cellStyle name="40% - Accent3 3 2 4 2" xfId="32622" hidden="1" xr:uid="{00000000-0005-0000-0000-00000F160000}"/>
    <cellStyle name="40% - Accent3 3 2 4 2" xfId="29830" hidden="1" xr:uid="{00000000-0005-0000-0000-000007160000}"/>
    <cellStyle name="40% - Accent3 3 2 4 2" xfId="30223" hidden="1" xr:uid="{00000000-0005-0000-0000-000008160000}"/>
    <cellStyle name="40% - Accent3 3 2 4 2" xfId="30371" hidden="1" xr:uid="{00000000-0005-0000-0000-000009160000}"/>
    <cellStyle name="40% - Accent3 3 2 4 2" xfId="21464" hidden="1" xr:uid="{00000000-0005-0000-0000-000002160000}"/>
    <cellStyle name="40% - Accent3 3 2 4 2" xfId="24648" hidden="1" xr:uid="{00000000-0005-0000-0000-000003160000}"/>
    <cellStyle name="40% - Accent3 3 2 4 2" xfId="28819" hidden="1" xr:uid="{00000000-0005-0000-0000-000004160000}"/>
    <cellStyle name="40% - Accent3 3 2 4 2" xfId="28934" hidden="1" xr:uid="{00000000-0005-0000-0000-000005160000}"/>
    <cellStyle name="40% - Accent3 3 2 4 2" xfId="29657" hidden="1" xr:uid="{00000000-0005-0000-0000-000006160000}"/>
    <cellStyle name="40% - Accent3 3 2 4 2" xfId="9576" hidden="1" xr:uid="{00000000-0005-0000-0000-0000FE150000}"/>
    <cellStyle name="40% - Accent3 3 2 4 2" xfId="33015" hidden="1" xr:uid="{00000000-0005-0000-0000-000010160000}"/>
    <cellStyle name="40% - Accent3 3 2 4 2" xfId="33163" hidden="1" xr:uid="{00000000-0005-0000-0000-000011160000}"/>
    <cellStyle name="40% - Accent3 3 2 4 2" xfId="18195" hidden="1" xr:uid="{00000000-0005-0000-0000-000001160000}"/>
    <cellStyle name="40% - Accent3 3 2 4 2" xfId="1684" hidden="1" xr:uid="{00000000-0005-0000-0000-0000FC150000}"/>
    <cellStyle name="40% - Accent3 3 2 4 2" xfId="2950" hidden="1" xr:uid="{00000000-0005-0000-0000-0000FD150000}"/>
    <cellStyle name="40% - Accent3 3 3 3 2" xfId="33837" hidden="1" xr:uid="{00000000-0005-0000-0000-00002B160000}"/>
    <cellStyle name="40% - Accent3 3 3 3 2" xfId="33500" hidden="1" xr:uid="{00000000-0005-0000-0000-00002A160000}"/>
    <cellStyle name="40% - Accent3 3 3 3 2" xfId="12088" hidden="1" xr:uid="{00000000-0005-0000-0000-000017160000}"/>
    <cellStyle name="40% - Accent3 3 3 3 2" xfId="15826" hidden="1" xr:uid="{00000000-0005-0000-0000-000018160000}"/>
    <cellStyle name="40% - Accent3 3 3 3 2" xfId="30708" hidden="1" xr:uid="{00000000-0005-0000-0000-000022160000}"/>
    <cellStyle name="40% - Accent3 3 3 3 2" xfId="31045" hidden="1" xr:uid="{00000000-0005-0000-0000-000023160000}"/>
    <cellStyle name="40% - Accent3 3 3 3 2" xfId="31610" hidden="1" xr:uid="{00000000-0005-0000-0000-000024160000}"/>
    <cellStyle name="40% - Accent3 3 3 3 2" xfId="31725" hidden="1" xr:uid="{00000000-0005-0000-0000-000025160000}"/>
    <cellStyle name="40% - Accent3 3 3 3 2" xfId="32448" hidden="1" xr:uid="{00000000-0005-0000-0000-000026160000}"/>
    <cellStyle name="40% - Accent3 3 3 3 2" xfId="32621" hidden="1" xr:uid="{00000000-0005-0000-0000-000027160000}"/>
    <cellStyle name="40% - Accent3 3 3 3 2" xfId="29829" hidden="1" xr:uid="{00000000-0005-0000-0000-00001F160000}"/>
    <cellStyle name="40% - Accent3 3 3 3 2" xfId="30222" hidden="1" xr:uid="{00000000-0005-0000-0000-000020160000}"/>
    <cellStyle name="40% - Accent3 3 3 3 2" xfId="30370" hidden="1" xr:uid="{00000000-0005-0000-0000-000021160000}"/>
    <cellStyle name="40% - Accent3 3 3 3 2" xfId="21463" hidden="1" xr:uid="{00000000-0005-0000-0000-00001A160000}"/>
    <cellStyle name="40% - Accent3 3 3 3 2" xfId="24647" hidden="1" xr:uid="{00000000-0005-0000-0000-00001B160000}"/>
    <cellStyle name="40% - Accent3 3 3 3 2" xfId="28818" hidden="1" xr:uid="{00000000-0005-0000-0000-00001C160000}"/>
    <cellStyle name="40% - Accent3 3 3 3 2" xfId="28933" hidden="1" xr:uid="{00000000-0005-0000-0000-00001D160000}"/>
    <cellStyle name="40% - Accent3 3 3 3 2" xfId="29656" hidden="1" xr:uid="{00000000-0005-0000-0000-00001E160000}"/>
    <cellStyle name="40% - Accent3 3 3 3 2" xfId="9575" hidden="1" xr:uid="{00000000-0005-0000-0000-000016160000}"/>
    <cellStyle name="40% - Accent3 3 3 3 2" xfId="33014" hidden="1" xr:uid="{00000000-0005-0000-0000-000028160000}"/>
    <cellStyle name="40% - Accent3 3 3 3 2" xfId="33162" hidden="1" xr:uid="{00000000-0005-0000-0000-000029160000}"/>
    <cellStyle name="40% - Accent3 3 3 3 2" xfId="18194" hidden="1" xr:uid="{00000000-0005-0000-0000-000019160000}"/>
    <cellStyle name="40% - Accent3 3 3 3 2" xfId="1683" hidden="1" xr:uid="{00000000-0005-0000-0000-000014160000}"/>
    <cellStyle name="40% - Accent3 3 3 3 2" xfId="2949" hidden="1" xr:uid="{00000000-0005-0000-0000-000015160000}"/>
    <cellStyle name="40% - Accent3 4 2 3 2" xfId="33872" hidden="1" xr:uid="{00000000-0005-0000-0000-000043160000}"/>
    <cellStyle name="40% - Accent3 4 2 3 2" xfId="33535" hidden="1" xr:uid="{00000000-0005-0000-0000-000042160000}"/>
    <cellStyle name="40% - Accent3 4 2 3 2" xfId="12123" hidden="1" xr:uid="{00000000-0005-0000-0000-00002F160000}"/>
    <cellStyle name="40% - Accent3 4 2 3 2" xfId="15861" hidden="1" xr:uid="{00000000-0005-0000-0000-000030160000}"/>
    <cellStyle name="40% - Accent3 4 2 3 2" xfId="30743" hidden="1" xr:uid="{00000000-0005-0000-0000-00003A160000}"/>
    <cellStyle name="40% - Accent3 4 2 3 2" xfId="31080" hidden="1" xr:uid="{00000000-0005-0000-0000-00003B160000}"/>
    <cellStyle name="40% - Accent3 4 2 3 2" xfId="31645" hidden="1" xr:uid="{00000000-0005-0000-0000-00003C160000}"/>
    <cellStyle name="40% - Accent3 4 2 3 2" xfId="31760" hidden="1" xr:uid="{00000000-0005-0000-0000-00003D160000}"/>
    <cellStyle name="40% - Accent3 4 2 3 2" xfId="32483" hidden="1" xr:uid="{00000000-0005-0000-0000-00003E160000}"/>
    <cellStyle name="40% - Accent3 4 2 3 2" xfId="32656" hidden="1" xr:uid="{00000000-0005-0000-0000-00003F160000}"/>
    <cellStyle name="40% - Accent3 4 2 3 2" xfId="29864" hidden="1" xr:uid="{00000000-0005-0000-0000-000037160000}"/>
    <cellStyle name="40% - Accent3 4 2 3 2" xfId="30257" hidden="1" xr:uid="{00000000-0005-0000-0000-000038160000}"/>
    <cellStyle name="40% - Accent3 4 2 3 2" xfId="30405" hidden="1" xr:uid="{00000000-0005-0000-0000-000039160000}"/>
    <cellStyle name="40% - Accent3 4 2 3 2" xfId="21498" hidden="1" xr:uid="{00000000-0005-0000-0000-000032160000}"/>
    <cellStyle name="40% - Accent3 4 2 3 2" xfId="24682" hidden="1" xr:uid="{00000000-0005-0000-0000-000033160000}"/>
    <cellStyle name="40% - Accent3 4 2 3 2" xfId="28853" hidden="1" xr:uid="{00000000-0005-0000-0000-000034160000}"/>
    <cellStyle name="40% - Accent3 4 2 3 2" xfId="28968" hidden="1" xr:uid="{00000000-0005-0000-0000-000035160000}"/>
    <cellStyle name="40% - Accent3 4 2 3 2" xfId="29691" hidden="1" xr:uid="{00000000-0005-0000-0000-000036160000}"/>
    <cellStyle name="40% - Accent3 4 2 3 2" xfId="9610" hidden="1" xr:uid="{00000000-0005-0000-0000-00002E160000}"/>
    <cellStyle name="40% - Accent3 4 2 3 2" xfId="33049" hidden="1" xr:uid="{00000000-0005-0000-0000-000040160000}"/>
    <cellStyle name="40% - Accent3 4 2 3 2" xfId="33197" hidden="1" xr:uid="{00000000-0005-0000-0000-000041160000}"/>
    <cellStyle name="40% - Accent3 4 2 3 2" xfId="18229" hidden="1" xr:uid="{00000000-0005-0000-0000-000031160000}"/>
    <cellStyle name="40% - Accent3 4 2 3 2" xfId="1718" hidden="1" xr:uid="{00000000-0005-0000-0000-00002C160000}"/>
    <cellStyle name="40% - Accent3 4 2 3 2" xfId="2984" hidden="1" xr:uid="{00000000-0005-0000-0000-00002D160000}"/>
    <cellStyle name="40% - Accent3 4 2 4 2" xfId="33840" hidden="1" xr:uid="{00000000-0005-0000-0000-00005B160000}"/>
    <cellStyle name="40% - Accent3 4 2 4 2" xfId="33503" hidden="1" xr:uid="{00000000-0005-0000-0000-00005A160000}"/>
    <cellStyle name="40% - Accent3 4 2 4 2" xfId="12091" hidden="1" xr:uid="{00000000-0005-0000-0000-000047160000}"/>
    <cellStyle name="40% - Accent3 4 2 4 2" xfId="15829" hidden="1" xr:uid="{00000000-0005-0000-0000-000048160000}"/>
    <cellStyle name="40% - Accent3 4 2 4 2" xfId="30711" hidden="1" xr:uid="{00000000-0005-0000-0000-000052160000}"/>
    <cellStyle name="40% - Accent3 4 2 4 2" xfId="31048" hidden="1" xr:uid="{00000000-0005-0000-0000-000053160000}"/>
    <cellStyle name="40% - Accent3 4 2 4 2" xfId="31613" hidden="1" xr:uid="{00000000-0005-0000-0000-000054160000}"/>
    <cellStyle name="40% - Accent3 4 2 4 2" xfId="31728" hidden="1" xr:uid="{00000000-0005-0000-0000-000055160000}"/>
    <cellStyle name="40% - Accent3 4 2 4 2" xfId="32451" hidden="1" xr:uid="{00000000-0005-0000-0000-000056160000}"/>
    <cellStyle name="40% - Accent3 4 2 4 2" xfId="32624" hidden="1" xr:uid="{00000000-0005-0000-0000-000057160000}"/>
    <cellStyle name="40% - Accent3 4 2 4 2" xfId="29832" hidden="1" xr:uid="{00000000-0005-0000-0000-00004F160000}"/>
    <cellStyle name="40% - Accent3 4 2 4 2" xfId="30225" hidden="1" xr:uid="{00000000-0005-0000-0000-000050160000}"/>
    <cellStyle name="40% - Accent3 4 2 4 2" xfId="30373" hidden="1" xr:uid="{00000000-0005-0000-0000-000051160000}"/>
    <cellStyle name="40% - Accent3 4 2 4 2" xfId="21466" hidden="1" xr:uid="{00000000-0005-0000-0000-00004A160000}"/>
    <cellStyle name="40% - Accent3 4 2 4 2" xfId="24650" hidden="1" xr:uid="{00000000-0005-0000-0000-00004B160000}"/>
    <cellStyle name="40% - Accent3 4 2 4 2" xfId="28821" hidden="1" xr:uid="{00000000-0005-0000-0000-00004C160000}"/>
    <cellStyle name="40% - Accent3 4 2 4 2" xfId="28936" hidden="1" xr:uid="{00000000-0005-0000-0000-00004D160000}"/>
    <cellStyle name="40% - Accent3 4 2 4 2" xfId="29659" hidden="1" xr:uid="{00000000-0005-0000-0000-00004E160000}"/>
    <cellStyle name="40% - Accent3 4 2 4 2" xfId="9578" hidden="1" xr:uid="{00000000-0005-0000-0000-000046160000}"/>
    <cellStyle name="40% - Accent3 4 2 4 2" xfId="33017" hidden="1" xr:uid="{00000000-0005-0000-0000-000058160000}"/>
    <cellStyle name="40% - Accent3 4 2 4 2" xfId="33165" hidden="1" xr:uid="{00000000-0005-0000-0000-000059160000}"/>
    <cellStyle name="40% - Accent3 4 2 4 2" xfId="18197" hidden="1" xr:uid="{00000000-0005-0000-0000-000049160000}"/>
    <cellStyle name="40% - Accent3 4 2 4 2" xfId="1686" hidden="1" xr:uid="{00000000-0005-0000-0000-000044160000}"/>
    <cellStyle name="40% - Accent3 4 2 4 2" xfId="2952" hidden="1" xr:uid="{00000000-0005-0000-0000-000045160000}"/>
    <cellStyle name="40% - Accent3 4 3 3 2" xfId="33839" hidden="1" xr:uid="{00000000-0005-0000-0000-000073160000}"/>
    <cellStyle name="40% - Accent3 4 3 3 2" xfId="33502" hidden="1" xr:uid="{00000000-0005-0000-0000-000072160000}"/>
    <cellStyle name="40% - Accent3 4 3 3 2" xfId="12090" hidden="1" xr:uid="{00000000-0005-0000-0000-00005F160000}"/>
    <cellStyle name="40% - Accent3 4 3 3 2" xfId="15828" hidden="1" xr:uid="{00000000-0005-0000-0000-000060160000}"/>
    <cellStyle name="40% - Accent3 4 3 3 2" xfId="30710" hidden="1" xr:uid="{00000000-0005-0000-0000-00006A160000}"/>
    <cellStyle name="40% - Accent3 4 3 3 2" xfId="31047" hidden="1" xr:uid="{00000000-0005-0000-0000-00006B160000}"/>
    <cellStyle name="40% - Accent3 4 3 3 2" xfId="31612" hidden="1" xr:uid="{00000000-0005-0000-0000-00006C160000}"/>
    <cellStyle name="40% - Accent3 4 3 3 2" xfId="31727" hidden="1" xr:uid="{00000000-0005-0000-0000-00006D160000}"/>
    <cellStyle name="40% - Accent3 4 3 3 2" xfId="32450" hidden="1" xr:uid="{00000000-0005-0000-0000-00006E160000}"/>
    <cellStyle name="40% - Accent3 4 3 3 2" xfId="32623" hidden="1" xr:uid="{00000000-0005-0000-0000-00006F160000}"/>
    <cellStyle name="40% - Accent3 4 3 3 2" xfId="29831" hidden="1" xr:uid="{00000000-0005-0000-0000-000067160000}"/>
    <cellStyle name="40% - Accent3 4 3 3 2" xfId="30224" hidden="1" xr:uid="{00000000-0005-0000-0000-000068160000}"/>
    <cellStyle name="40% - Accent3 4 3 3 2" xfId="30372" hidden="1" xr:uid="{00000000-0005-0000-0000-000069160000}"/>
    <cellStyle name="40% - Accent3 4 3 3 2" xfId="21465" hidden="1" xr:uid="{00000000-0005-0000-0000-000062160000}"/>
    <cellStyle name="40% - Accent3 4 3 3 2" xfId="24649" hidden="1" xr:uid="{00000000-0005-0000-0000-000063160000}"/>
    <cellStyle name="40% - Accent3 4 3 3 2" xfId="28820" hidden="1" xr:uid="{00000000-0005-0000-0000-000064160000}"/>
    <cellStyle name="40% - Accent3 4 3 3 2" xfId="28935" hidden="1" xr:uid="{00000000-0005-0000-0000-000065160000}"/>
    <cellStyle name="40% - Accent3 4 3 3 2" xfId="29658" hidden="1" xr:uid="{00000000-0005-0000-0000-000066160000}"/>
    <cellStyle name="40% - Accent3 4 3 3 2" xfId="9577" hidden="1" xr:uid="{00000000-0005-0000-0000-00005E160000}"/>
    <cellStyle name="40% - Accent3 4 3 3 2" xfId="33016" hidden="1" xr:uid="{00000000-0005-0000-0000-000070160000}"/>
    <cellStyle name="40% - Accent3 4 3 3 2" xfId="33164" hidden="1" xr:uid="{00000000-0005-0000-0000-000071160000}"/>
    <cellStyle name="40% - Accent3 4 3 3 2" xfId="18196" hidden="1" xr:uid="{00000000-0005-0000-0000-000061160000}"/>
    <cellStyle name="40% - Accent3 4 3 3 2" xfId="1685" hidden="1" xr:uid="{00000000-0005-0000-0000-00005C160000}"/>
    <cellStyle name="40% - Accent3 4 3 3 2" xfId="2951" hidden="1" xr:uid="{00000000-0005-0000-0000-00005D160000}"/>
    <cellStyle name="40% - Accent3 5 2" xfId="33800" hidden="1" xr:uid="{00000000-0005-0000-0000-00008B160000}"/>
    <cellStyle name="40% - Accent3 5 2" xfId="33463" hidden="1" xr:uid="{00000000-0005-0000-0000-00008A160000}"/>
    <cellStyle name="40% - Accent3 5 2" xfId="12051" hidden="1" xr:uid="{00000000-0005-0000-0000-000077160000}"/>
    <cellStyle name="40% - Accent3 5 2" xfId="15789" hidden="1" xr:uid="{00000000-0005-0000-0000-000078160000}"/>
    <cellStyle name="40% - Accent3 5 2" xfId="30671" hidden="1" xr:uid="{00000000-0005-0000-0000-000082160000}"/>
    <cellStyle name="40% - Accent3 5 2" xfId="31008" hidden="1" xr:uid="{00000000-0005-0000-0000-000083160000}"/>
    <cellStyle name="40% - Accent3 5 2" xfId="31573" hidden="1" xr:uid="{00000000-0005-0000-0000-000084160000}"/>
    <cellStyle name="40% - Accent3 5 2" xfId="31688" hidden="1" xr:uid="{00000000-0005-0000-0000-000085160000}"/>
    <cellStyle name="40% - Accent3 5 2" xfId="32411" hidden="1" xr:uid="{00000000-0005-0000-0000-000086160000}"/>
    <cellStyle name="40% - Accent3 5 2" xfId="32584" hidden="1" xr:uid="{00000000-0005-0000-0000-000087160000}"/>
    <cellStyle name="40% - Accent3 5 2" xfId="29792" hidden="1" xr:uid="{00000000-0005-0000-0000-00007F160000}"/>
    <cellStyle name="40% - Accent3 5 2" xfId="30185" hidden="1" xr:uid="{00000000-0005-0000-0000-000080160000}"/>
    <cellStyle name="40% - Accent3 5 2" xfId="30333" hidden="1" xr:uid="{00000000-0005-0000-0000-000081160000}"/>
    <cellStyle name="40% - Accent3 5 2" xfId="21426" hidden="1" xr:uid="{00000000-0005-0000-0000-00007A160000}"/>
    <cellStyle name="40% - Accent3 5 2" xfId="24610" hidden="1" xr:uid="{00000000-0005-0000-0000-00007B160000}"/>
    <cellStyle name="40% - Accent3 5 2" xfId="28781" hidden="1" xr:uid="{00000000-0005-0000-0000-00007C160000}"/>
    <cellStyle name="40% - Accent3 5 2" xfId="28896" hidden="1" xr:uid="{00000000-0005-0000-0000-00007D160000}"/>
    <cellStyle name="40% - Accent3 5 2" xfId="29619" hidden="1" xr:uid="{00000000-0005-0000-0000-00007E160000}"/>
    <cellStyle name="40% - Accent3 5 2" xfId="9538" hidden="1" xr:uid="{00000000-0005-0000-0000-000076160000}"/>
    <cellStyle name="40% - Accent3 5 2" xfId="32977" hidden="1" xr:uid="{00000000-0005-0000-0000-000088160000}"/>
    <cellStyle name="40% - Accent3 5 2" xfId="33125" hidden="1" xr:uid="{00000000-0005-0000-0000-000089160000}"/>
    <cellStyle name="40% - Accent3 5 2" xfId="18157" hidden="1" xr:uid="{00000000-0005-0000-0000-000079160000}"/>
    <cellStyle name="40% - Accent3 5 2" xfId="1646" hidden="1" xr:uid="{00000000-0005-0000-0000-000074160000}"/>
    <cellStyle name="40% - Accent3 5 2" xfId="2912" hidden="1" xr:uid="{00000000-0005-0000-0000-000075160000}"/>
    <cellStyle name="40% - Accent3 7" xfId="29947" hidden="1" xr:uid="{00000000-0005-0000-0000-0000AF160000}"/>
    <cellStyle name="40% - Accent3 7" xfId="30025" hidden="1" xr:uid="{00000000-0005-0000-0000-0000B0160000}"/>
    <cellStyle name="40% - Accent3 7" xfId="29029" hidden="1" xr:uid="{00000000-0005-0000-0000-0000B1160000}"/>
    <cellStyle name="40% - Accent3 7" xfId="29155" hidden="1" xr:uid="{00000000-0005-0000-0000-0000B2160000}"/>
    <cellStyle name="40% - Accent3 7" xfId="29186" hidden="1" xr:uid="{00000000-0005-0000-0000-0000B3160000}"/>
    <cellStyle name="40% - Accent3 7" xfId="31900" hidden="1" xr:uid="{00000000-0005-0000-0000-0000C4160000}"/>
    <cellStyle name="40% - Accent3 7" xfId="31874" hidden="1" xr:uid="{00000000-0005-0000-0000-0000C5160000}"/>
    <cellStyle name="40% - Accent3 7" xfId="32534" hidden="1" xr:uid="{00000000-0005-0000-0000-0000C6160000}"/>
    <cellStyle name="40% - Accent3 7" xfId="32739" hidden="1" xr:uid="{00000000-0005-0000-0000-0000C7160000}"/>
    <cellStyle name="40% - Accent3 7" xfId="32817" hidden="1" xr:uid="{00000000-0005-0000-0000-0000C8160000}"/>
    <cellStyle name="40% - Accent3 7" xfId="31821" hidden="1" xr:uid="{00000000-0005-0000-0000-0000C9160000}"/>
    <cellStyle name="40% - Accent3 7" xfId="31947" hidden="1" xr:uid="{00000000-0005-0000-0000-0000CA160000}"/>
    <cellStyle name="40% - Accent3 7" xfId="31978" hidden="1" xr:uid="{00000000-0005-0000-0000-0000CB160000}"/>
    <cellStyle name="40% - Accent3 7" xfId="33083" hidden="1" xr:uid="{00000000-0005-0000-0000-0000CC160000}"/>
    <cellStyle name="40% - Accent3 7" xfId="33271" hidden="1" xr:uid="{00000000-0005-0000-0000-0000CD160000}"/>
    <cellStyle name="40% - Accent3 7" xfId="33349" hidden="1" xr:uid="{00000000-0005-0000-0000-0000CE160000}"/>
    <cellStyle name="40% - Accent3 7" xfId="31405" hidden="1" xr:uid="{00000000-0005-0000-0000-0000BE160000}"/>
    <cellStyle name="40% - Accent3 7" xfId="31483" hidden="1" xr:uid="{00000000-0005-0000-0000-0000BF160000}"/>
    <cellStyle name="40% - Accent3 7" xfId="32065" hidden="1" xr:uid="{00000000-0005-0000-0000-0000C0160000}"/>
    <cellStyle name="40% - Accent3 7" xfId="32144" hidden="1" xr:uid="{00000000-0005-0000-0000-0000C1160000}"/>
    <cellStyle name="40% - Accent3 7" xfId="32222" hidden="1" xr:uid="{00000000-0005-0000-0000-0000C2160000}"/>
    <cellStyle name="40% - Accent3 7" xfId="31948" hidden="1" xr:uid="{00000000-0005-0000-0000-0000C3160000}"/>
    <cellStyle name="40% - Accent3 7" xfId="31153" hidden="1" xr:uid="{00000000-0005-0000-0000-0000BB160000}"/>
    <cellStyle name="40% - Accent3 7" xfId="31250" hidden="1" xr:uid="{00000000-0005-0000-0000-0000BC160000}"/>
    <cellStyle name="40% - Accent3 7" xfId="31327" hidden="1" xr:uid="{00000000-0005-0000-0000-0000BD160000}"/>
    <cellStyle name="40% - Accent3 7" xfId="30970" hidden="1" xr:uid="{00000000-0005-0000-0000-0000BA160000}"/>
    <cellStyle name="40% - Accent3 7" xfId="30894" hidden="1" xr:uid="{00000000-0005-0000-0000-0000B9160000}"/>
    <cellStyle name="40% - Accent3 7" xfId="961" hidden="1" xr:uid="{00000000-0005-0000-0000-00008E160000}"/>
    <cellStyle name="40% - Accent3 7" xfId="1303" hidden="1" xr:uid="{00000000-0005-0000-0000-00008F160000}"/>
    <cellStyle name="40% - Accent3 7" xfId="6512" hidden="1" xr:uid="{00000000-0005-0000-0000-000090160000}"/>
    <cellStyle name="40% - Accent3 7" xfId="624" hidden="1" xr:uid="{00000000-0005-0000-0000-00008D160000}"/>
    <cellStyle name="40% - Accent3 7" xfId="416" hidden="1" xr:uid="{00000000-0005-0000-0000-00008C160000}"/>
    <cellStyle name="40% - Accent3 7" xfId="33425" hidden="1" xr:uid="{00000000-0005-0000-0000-0000CF160000}"/>
    <cellStyle name="40% - Accent3 7" xfId="33608" hidden="1" xr:uid="{00000000-0005-0000-0000-0000D0160000}"/>
    <cellStyle name="40% - Accent3 7" xfId="33686" hidden="1" xr:uid="{00000000-0005-0000-0000-0000D1160000}"/>
    <cellStyle name="40% - Accent3 7" xfId="33762" hidden="1" xr:uid="{00000000-0005-0000-0000-0000D2160000}"/>
    <cellStyle name="40% - Accent3 7" xfId="33945" hidden="1" xr:uid="{00000000-0005-0000-0000-0000D3160000}"/>
    <cellStyle name="40% - Accent3 7" xfId="23537" hidden="1" xr:uid="{00000000-0005-0000-0000-0000A2160000}"/>
    <cellStyle name="40% - Accent3 7" xfId="25792" hidden="1" xr:uid="{00000000-0005-0000-0000-0000A3160000}"/>
    <cellStyle name="40% - Accent3 7" xfId="28458" hidden="1" xr:uid="{00000000-0005-0000-0000-0000A4160000}"/>
    <cellStyle name="40% - Accent3 7" xfId="28535" hidden="1" xr:uid="{00000000-0005-0000-0000-0000A5160000}"/>
    <cellStyle name="40% - Accent3 7" xfId="28613" hidden="1" xr:uid="{00000000-0005-0000-0000-0000A6160000}"/>
    <cellStyle name="40% - Accent3 7" xfId="28691" hidden="1" xr:uid="{00000000-0005-0000-0000-0000A7160000}"/>
    <cellStyle name="40% - Accent3 7" xfId="29273" hidden="1" xr:uid="{00000000-0005-0000-0000-0000A8160000}"/>
    <cellStyle name="40% - Accent3 7" xfId="29352" hidden="1" xr:uid="{00000000-0005-0000-0000-0000A9160000}"/>
    <cellStyle name="40% - Accent3 7" xfId="29430" hidden="1" xr:uid="{00000000-0005-0000-0000-0000AA160000}"/>
    <cellStyle name="40% - Accent3 7" xfId="29156" hidden="1" xr:uid="{00000000-0005-0000-0000-0000AB160000}"/>
    <cellStyle name="40% - Accent3 7" xfId="29108" hidden="1" xr:uid="{00000000-0005-0000-0000-0000AC160000}"/>
    <cellStyle name="40% - Accent3 7" xfId="29082" hidden="1" xr:uid="{00000000-0005-0000-0000-0000AD160000}"/>
    <cellStyle name="40% - Accent3 7" xfId="29742" hidden="1" xr:uid="{00000000-0005-0000-0000-0000AE160000}"/>
    <cellStyle name="40% - Accent3 7" xfId="19373" hidden="1" xr:uid="{00000000-0005-0000-0000-00009D160000}"/>
    <cellStyle name="40% - Accent3 7" xfId="19715" hidden="1" xr:uid="{00000000-0005-0000-0000-00009E160000}"/>
    <cellStyle name="40% - Accent3 7" xfId="20333" hidden="1" xr:uid="{00000000-0005-0000-0000-00009F160000}"/>
    <cellStyle name="40% - Accent3 7" xfId="22626" hidden="1" xr:uid="{00000000-0005-0000-0000-0000A0160000}"/>
    <cellStyle name="40% - Accent3 7" xfId="22968" hidden="1" xr:uid="{00000000-0005-0000-0000-0000A1160000}"/>
    <cellStyle name="40% - Accent3 7" xfId="6851" hidden="1" xr:uid="{00000000-0005-0000-0000-000091160000}"/>
    <cellStyle name="40% - Accent3 7" xfId="7194" hidden="1" xr:uid="{00000000-0005-0000-0000-000092160000}"/>
    <cellStyle name="40% - Accent3 7" xfId="5544" hidden="1" xr:uid="{00000000-0005-0000-0000-000093160000}"/>
    <cellStyle name="40% - Accent3 7" xfId="5212" hidden="1" xr:uid="{00000000-0005-0000-0000-000094160000}"/>
    <cellStyle name="40% - Accent3 7" xfId="5002" hidden="1" xr:uid="{00000000-0005-0000-0000-000095160000}"/>
    <cellStyle name="40% - Accent3 7" xfId="10878" hidden="1" xr:uid="{00000000-0005-0000-0000-000096160000}"/>
    <cellStyle name="40% - Accent3 7" xfId="13290" hidden="1" xr:uid="{00000000-0005-0000-0000-000097160000}"/>
    <cellStyle name="40% - Accent3 7" xfId="13632" hidden="1" xr:uid="{00000000-0005-0000-0000-000098160000}"/>
    <cellStyle name="40% - Accent3 7" xfId="4607" hidden="1" xr:uid="{00000000-0005-0000-0000-000099160000}"/>
    <cellStyle name="40% - Accent3 7" xfId="5528" hidden="1" xr:uid="{00000000-0005-0000-0000-00009A160000}"/>
    <cellStyle name="40% - Accent3 7" xfId="5756" hidden="1" xr:uid="{00000000-0005-0000-0000-00009B160000}"/>
    <cellStyle name="40% - Accent3 7" xfId="17048" hidden="1" xr:uid="{00000000-0005-0000-0000-00009C160000}"/>
    <cellStyle name="40% - Accent3 7" xfId="30557" hidden="1" xr:uid="{00000000-0005-0000-0000-0000B6160000}"/>
    <cellStyle name="40% - Accent3 7" xfId="30633" hidden="1" xr:uid="{00000000-0005-0000-0000-0000B7160000}"/>
    <cellStyle name="40% - Accent3 7" xfId="30816" hidden="1" xr:uid="{00000000-0005-0000-0000-0000B8160000}"/>
    <cellStyle name="40% - Accent3 7" xfId="30479" hidden="1" xr:uid="{00000000-0005-0000-0000-0000B5160000}"/>
    <cellStyle name="40% - Accent3 7" xfId="30291" hidden="1" xr:uid="{00000000-0005-0000-0000-0000B4160000}"/>
    <cellStyle name="40% - Accent3 8" xfId="29874" hidden="1" xr:uid="{00000000-0005-0000-0000-0000FB160000}"/>
    <cellStyle name="40% - Accent3 8" xfId="30265" hidden="1" xr:uid="{00000000-0005-0000-0000-0000FC160000}"/>
    <cellStyle name="40% - Accent3 8" xfId="30476" hidden="1" xr:uid="{00000000-0005-0000-0000-0000FD160000}"/>
    <cellStyle name="40% - Accent3 8" xfId="30282" hidden="1" xr:uid="{00000000-0005-0000-0000-0000FA160000}"/>
    <cellStyle name="40% - Accent3 8" xfId="32044" hidden="1" xr:uid="{00000000-0005-0000-0000-00000D170000}"/>
    <cellStyle name="40% - Accent3 8" xfId="32492" hidden="1" xr:uid="{00000000-0005-0000-0000-00000E170000}"/>
    <cellStyle name="40% - Accent3 8" xfId="32736" hidden="1" xr:uid="{00000000-0005-0000-0000-00000F170000}"/>
    <cellStyle name="40% - Accent3 8" xfId="32814" hidden="1" xr:uid="{00000000-0005-0000-0000-000010170000}"/>
    <cellStyle name="40% - Accent3 8" xfId="31770" hidden="1" xr:uid="{00000000-0005-0000-0000-000011170000}"/>
    <cellStyle name="40% - Accent3 8" xfId="33074" hidden="1" xr:uid="{00000000-0005-0000-0000-000012170000}"/>
    <cellStyle name="40% - Accent3 8" xfId="32666" hidden="1" xr:uid="{00000000-0005-0000-0000-000013170000}"/>
    <cellStyle name="40% - Accent3 8" xfId="33057" hidden="1" xr:uid="{00000000-0005-0000-0000-000014170000}"/>
    <cellStyle name="40% - Accent3 8" xfId="33268" hidden="1" xr:uid="{00000000-0005-0000-0000-000015170000}"/>
    <cellStyle name="40% - Accent3 8" xfId="33346" hidden="1" xr:uid="{00000000-0005-0000-0000-000016170000}"/>
    <cellStyle name="40% - Accent3 8" xfId="33420" hidden="1" xr:uid="{00000000-0005-0000-0000-000017170000}"/>
    <cellStyle name="40% - Accent3 8" xfId="31480" hidden="1" xr:uid="{00000000-0005-0000-0000-000007170000}"/>
    <cellStyle name="40% - Accent3 8" xfId="32060" hidden="1" xr:uid="{00000000-0005-0000-0000-000008170000}"/>
    <cellStyle name="40% - Accent3 8" xfId="32141" hidden="1" xr:uid="{00000000-0005-0000-0000-000009170000}"/>
    <cellStyle name="40% - Accent3 8" xfId="32219" hidden="1" xr:uid="{00000000-0005-0000-0000-00000A170000}"/>
    <cellStyle name="40% - Accent3 8" xfId="31968" hidden="1" xr:uid="{00000000-0005-0000-0000-00000B170000}"/>
    <cellStyle name="40% - Accent3 8" xfId="32516" hidden="1" xr:uid="{00000000-0005-0000-0000-00000C170000}"/>
    <cellStyle name="40% - Accent3 8" xfId="31266" hidden="1" xr:uid="{00000000-0005-0000-0000-000004170000}"/>
    <cellStyle name="40% - Accent3 8" xfId="31255" hidden="1" xr:uid="{00000000-0005-0000-0000-000005170000}"/>
    <cellStyle name="40% - Accent3 8" xfId="31402" hidden="1" xr:uid="{00000000-0005-0000-0000-000006170000}"/>
    <cellStyle name="40% - Accent3 8" xfId="31150" hidden="1" xr:uid="{00000000-0005-0000-0000-000003170000}"/>
    <cellStyle name="40% - Accent3 8" xfId="30965" hidden="1" xr:uid="{00000000-0005-0000-0000-000002170000}"/>
    <cellStyle name="40% - Accent3 8" xfId="1294" hidden="1" xr:uid="{00000000-0005-0000-0000-0000D7160000}"/>
    <cellStyle name="40% - Accent3 8" xfId="6364" hidden="1" xr:uid="{00000000-0005-0000-0000-0000D8160000}"/>
    <cellStyle name="40% - Accent3 8" xfId="425" hidden="1" xr:uid="{00000000-0005-0000-0000-0000D5160000}"/>
    <cellStyle name="40% - Accent3 8" xfId="463" hidden="1" xr:uid="{00000000-0005-0000-0000-0000D4160000}"/>
    <cellStyle name="40% - Accent3 8" xfId="33605" hidden="1" xr:uid="{00000000-0005-0000-0000-000018170000}"/>
    <cellStyle name="40% - Accent3 8" xfId="33683" hidden="1" xr:uid="{00000000-0005-0000-0000-000019170000}"/>
    <cellStyle name="40% - Accent3 8" xfId="33757" hidden="1" xr:uid="{00000000-0005-0000-0000-00001A170000}"/>
    <cellStyle name="40% - Accent3 8" xfId="33942" hidden="1" xr:uid="{00000000-0005-0000-0000-00001B170000}"/>
    <cellStyle name="40% - Accent3 8" xfId="23320" hidden="1" xr:uid="{00000000-0005-0000-0000-0000EA160000}"/>
    <cellStyle name="40% - Accent3 8" xfId="25783" hidden="1" xr:uid="{00000000-0005-0000-0000-0000EB160000}"/>
    <cellStyle name="40% - Accent3 8" xfId="28474" hidden="1" xr:uid="{00000000-0005-0000-0000-0000EC160000}"/>
    <cellStyle name="40% - Accent3 8" xfId="28463" hidden="1" xr:uid="{00000000-0005-0000-0000-0000ED160000}"/>
    <cellStyle name="40% - Accent3 8" xfId="28610" hidden="1" xr:uid="{00000000-0005-0000-0000-0000EE160000}"/>
    <cellStyle name="40% - Accent3 8" xfId="28688" hidden="1" xr:uid="{00000000-0005-0000-0000-0000EF160000}"/>
    <cellStyle name="40% - Accent3 8" xfId="29268" hidden="1" xr:uid="{00000000-0005-0000-0000-0000F0160000}"/>
    <cellStyle name="40% - Accent3 8" xfId="29349" hidden="1" xr:uid="{00000000-0005-0000-0000-0000F1160000}"/>
    <cellStyle name="40% - Accent3 8" xfId="29427" hidden="1" xr:uid="{00000000-0005-0000-0000-0000F2160000}"/>
    <cellStyle name="40% - Accent3 8" xfId="29176" hidden="1" xr:uid="{00000000-0005-0000-0000-0000F3160000}"/>
    <cellStyle name="40% - Accent3 8" xfId="29724" hidden="1" xr:uid="{00000000-0005-0000-0000-0000F4160000}"/>
    <cellStyle name="40% - Accent3 8" xfId="29252" hidden="1" xr:uid="{00000000-0005-0000-0000-0000F5160000}"/>
    <cellStyle name="40% - Accent3 8" xfId="29944" hidden="1" xr:uid="{00000000-0005-0000-0000-0000F7160000}"/>
    <cellStyle name="40% - Accent3 8" xfId="30022" hidden="1" xr:uid="{00000000-0005-0000-0000-0000F8160000}"/>
    <cellStyle name="40% - Accent3 8" xfId="28978" hidden="1" xr:uid="{00000000-0005-0000-0000-0000F9160000}"/>
    <cellStyle name="40% - Accent3 8" xfId="29700" hidden="1" xr:uid="{00000000-0005-0000-0000-0000F6160000}"/>
    <cellStyle name="40% - Accent3 8" xfId="19706" hidden="1" xr:uid="{00000000-0005-0000-0000-0000E6160000}"/>
    <cellStyle name="40% - Accent3 8" xfId="20085" hidden="1" xr:uid="{00000000-0005-0000-0000-0000E7160000}"/>
    <cellStyle name="40% - Accent3 8" xfId="22617" hidden="1" xr:uid="{00000000-0005-0000-0000-0000E8160000}"/>
    <cellStyle name="40% - Accent3 8" xfId="22959" hidden="1" xr:uid="{00000000-0005-0000-0000-0000E9160000}"/>
    <cellStyle name="40% - Accent3 8" xfId="6842" hidden="1" xr:uid="{00000000-0005-0000-0000-0000D9160000}"/>
    <cellStyle name="40% - Accent3 8" xfId="7185" hidden="1" xr:uid="{00000000-0005-0000-0000-0000DA160000}"/>
    <cellStyle name="40% - Accent3 8" xfId="5677" hidden="1" xr:uid="{00000000-0005-0000-0000-0000DB160000}"/>
    <cellStyle name="40% - Accent3 8" xfId="10750" hidden="1" xr:uid="{00000000-0005-0000-0000-0000DC160000}"/>
    <cellStyle name="40% - Accent3 8" xfId="6290" hidden="1" xr:uid="{00000000-0005-0000-0000-0000DD160000}"/>
    <cellStyle name="40% - Accent3 8" xfId="10277" hidden="1" xr:uid="{00000000-0005-0000-0000-0000DE160000}"/>
    <cellStyle name="40% - Accent3 8" xfId="952" hidden="1" xr:uid="{00000000-0005-0000-0000-0000D6160000}"/>
    <cellStyle name="40% - Accent3 8" xfId="13623" hidden="1" xr:uid="{00000000-0005-0000-0000-0000E0160000}"/>
    <cellStyle name="40% - Accent3 8" xfId="4091" hidden="1" xr:uid="{00000000-0005-0000-0000-0000E1160000}"/>
    <cellStyle name="40% - Accent3 8" xfId="16959" hidden="1" xr:uid="{00000000-0005-0000-0000-0000E2160000}"/>
    <cellStyle name="40% - Accent3 8" xfId="12444" hidden="1" xr:uid="{00000000-0005-0000-0000-0000E3160000}"/>
    <cellStyle name="40% - Accent3 8" xfId="16516" hidden="1" xr:uid="{00000000-0005-0000-0000-0000E4160000}"/>
    <cellStyle name="40% - Accent3 8" xfId="19364" hidden="1" xr:uid="{00000000-0005-0000-0000-0000E5160000}"/>
    <cellStyle name="40% - Accent3 8" xfId="30891" hidden="1" xr:uid="{00000000-0005-0000-0000-000001170000}"/>
    <cellStyle name="40% - Accent3 8" xfId="30554" hidden="1" xr:uid="{00000000-0005-0000-0000-0000FE160000}"/>
    <cellStyle name="40% - Accent3 8" xfId="13281" hidden="1" xr:uid="{00000000-0005-0000-0000-0000DF160000}"/>
    <cellStyle name="40% - Accent3 8" xfId="30813" hidden="1" xr:uid="{00000000-0005-0000-0000-000000170000}"/>
    <cellStyle name="40% - Accent3 8" xfId="30628" hidden="1" xr:uid="{00000000-0005-0000-0000-0000FF160000}"/>
    <cellStyle name="40% - Accent3 9" xfId="30427" hidden="1" xr:uid="{00000000-0005-0000-0000-000044170000}"/>
    <cellStyle name="40% - Accent3 9" xfId="30503" hidden="1" xr:uid="{00000000-0005-0000-0000-000045170000}"/>
    <cellStyle name="40% - Accent3 9" xfId="30581" hidden="1" xr:uid="{00000000-0005-0000-0000-000046170000}"/>
    <cellStyle name="40% - Accent3 9" xfId="31857" hidden="1" xr:uid="{00000000-0005-0000-0000-000055170000}"/>
    <cellStyle name="40% - Accent3 9" xfId="32687" hidden="1" xr:uid="{00000000-0005-0000-0000-000056170000}"/>
    <cellStyle name="40% - Accent3 9" xfId="32763" hidden="1" xr:uid="{00000000-0005-0000-0000-000057170000}"/>
    <cellStyle name="40% - Accent3 9" xfId="32841" hidden="1" xr:uid="{00000000-0005-0000-0000-000058170000}"/>
    <cellStyle name="40% - Accent3 9" xfId="32894" hidden="1" xr:uid="{00000000-0005-0000-0000-000059170000}"/>
    <cellStyle name="40% - Accent3 9" xfId="32531" hidden="1" xr:uid="{00000000-0005-0000-0000-00005A170000}"/>
    <cellStyle name="40% - Accent3 9" xfId="31974" hidden="1" xr:uid="{00000000-0005-0000-0000-00005B170000}"/>
    <cellStyle name="40% - Accent3 9" xfId="33219" hidden="1" xr:uid="{00000000-0005-0000-0000-00005C170000}"/>
    <cellStyle name="40% - Accent3 9" xfId="33295" hidden="1" xr:uid="{00000000-0005-0000-0000-00005D170000}"/>
    <cellStyle name="40% - Accent3 9" xfId="33373" hidden="1" xr:uid="{00000000-0005-0000-0000-00005E170000}"/>
    <cellStyle name="40% - Accent3 9" xfId="33556" hidden="1" xr:uid="{00000000-0005-0000-0000-00005F170000}"/>
    <cellStyle name="40% - Accent3 9" xfId="33632" hidden="1" xr:uid="{00000000-0005-0000-0000-000060170000}"/>
    <cellStyle name="40% - Accent3 9" xfId="31507" hidden="1" xr:uid="{00000000-0005-0000-0000-00004F170000}"/>
    <cellStyle name="40% - Accent3 9" xfId="32092" hidden="1" xr:uid="{00000000-0005-0000-0000-000050170000}"/>
    <cellStyle name="40% - Accent3 9" xfId="32168" hidden="1" xr:uid="{00000000-0005-0000-0000-000051170000}"/>
    <cellStyle name="40% - Accent3 9" xfId="32247" hidden="1" xr:uid="{00000000-0005-0000-0000-000052170000}"/>
    <cellStyle name="40% - Accent3 9" xfId="32304" hidden="1" xr:uid="{00000000-0005-0000-0000-000053170000}"/>
    <cellStyle name="40% - Accent3 9" xfId="31943" hidden="1" xr:uid="{00000000-0005-0000-0000-000054170000}"/>
    <cellStyle name="40% - Accent3 9" xfId="31279" hidden="1" xr:uid="{00000000-0005-0000-0000-00004C170000}"/>
    <cellStyle name="40% - Accent3 9" xfId="31353" hidden="1" xr:uid="{00000000-0005-0000-0000-00004D170000}"/>
    <cellStyle name="40% - Accent3 9" xfId="31429" hidden="1" xr:uid="{00000000-0005-0000-0000-00004E170000}"/>
    <cellStyle name="40% - Accent3 9" xfId="31177" hidden="1" xr:uid="{00000000-0005-0000-0000-00004B170000}"/>
    <cellStyle name="40% - Accent3 9" xfId="31101" hidden="1" xr:uid="{00000000-0005-0000-0000-00004A170000}"/>
    <cellStyle name="40% - Accent3 9" xfId="6709" hidden="1" xr:uid="{00000000-0005-0000-0000-000020170000}"/>
    <cellStyle name="40% - Accent3 9" xfId="819" hidden="1" xr:uid="{00000000-0005-0000-0000-00001D170000}"/>
    <cellStyle name="40% - Accent3 9" xfId="497" hidden="1" xr:uid="{00000000-0005-0000-0000-00001C170000}"/>
    <cellStyle name="40% - Accent3 9" xfId="33710" hidden="1" xr:uid="{00000000-0005-0000-0000-000061170000}"/>
    <cellStyle name="40% - Accent3 9" xfId="33893" hidden="1" xr:uid="{00000000-0005-0000-0000-000062170000}"/>
    <cellStyle name="40% - Accent3 9" xfId="33969" hidden="1" xr:uid="{00000000-0005-0000-0000-000063170000}"/>
    <cellStyle name="40% - Accent3 9" xfId="25974" hidden="1" xr:uid="{00000000-0005-0000-0000-000033170000}"/>
    <cellStyle name="40% - Accent3 9" xfId="28487" hidden="1" xr:uid="{00000000-0005-0000-0000-000034170000}"/>
    <cellStyle name="40% - Accent3 9" xfId="28561" hidden="1" xr:uid="{00000000-0005-0000-0000-000035170000}"/>
    <cellStyle name="40% - Accent3 9" xfId="28637" hidden="1" xr:uid="{00000000-0005-0000-0000-000036170000}"/>
    <cellStyle name="40% - Accent3 9" xfId="28715" hidden="1" xr:uid="{00000000-0005-0000-0000-000037170000}"/>
    <cellStyle name="40% - Accent3 9" xfId="29300" hidden="1" xr:uid="{00000000-0005-0000-0000-000038170000}"/>
    <cellStyle name="40% - Accent3 9" xfId="29376" hidden="1" xr:uid="{00000000-0005-0000-0000-000039170000}"/>
    <cellStyle name="40% - Accent3 9" xfId="29455" hidden="1" xr:uid="{00000000-0005-0000-0000-00003A170000}"/>
    <cellStyle name="40% - Accent3 9" xfId="29512" hidden="1" xr:uid="{00000000-0005-0000-0000-00003B170000}"/>
    <cellStyle name="40% - Accent3 9" xfId="29151" hidden="1" xr:uid="{00000000-0005-0000-0000-00003C170000}"/>
    <cellStyle name="40% - Accent3 9" xfId="29065" hidden="1" xr:uid="{00000000-0005-0000-0000-00003D170000}"/>
    <cellStyle name="40% - Accent3 9" xfId="29895" hidden="1" xr:uid="{00000000-0005-0000-0000-00003E170000}"/>
    <cellStyle name="40% - Accent3 9" xfId="29971" hidden="1" xr:uid="{00000000-0005-0000-0000-00003F170000}"/>
    <cellStyle name="40% - Accent3 9" xfId="30049" hidden="1" xr:uid="{00000000-0005-0000-0000-000040170000}"/>
    <cellStyle name="40% - Accent3 9" xfId="30102" hidden="1" xr:uid="{00000000-0005-0000-0000-000041170000}"/>
    <cellStyle name="40% - Accent3 9" xfId="29739" hidden="1" xr:uid="{00000000-0005-0000-0000-000042170000}"/>
    <cellStyle name="40% - Accent3 9" xfId="29182" hidden="1" xr:uid="{00000000-0005-0000-0000-000043170000}"/>
    <cellStyle name="40% - Accent3 9" xfId="22482" hidden="1" xr:uid="{00000000-0005-0000-0000-00002F170000}"/>
    <cellStyle name="40% - Accent3 9" xfId="22808" hidden="1" xr:uid="{00000000-0005-0000-0000-000030170000}"/>
    <cellStyle name="40% - Accent3 9" xfId="23150" hidden="1" xr:uid="{00000000-0005-0000-0000-000031170000}"/>
    <cellStyle name="40% - Accent3 9" xfId="25650" hidden="1" xr:uid="{00000000-0005-0000-0000-000032170000}"/>
    <cellStyle name="40% - Accent3 9" xfId="7034" hidden="1" xr:uid="{00000000-0005-0000-0000-000021170000}"/>
    <cellStyle name="40% - Accent3 9" xfId="7379" hidden="1" xr:uid="{00000000-0005-0000-0000-000022170000}"/>
    <cellStyle name="40% - Accent3 9" xfId="7670" hidden="1" xr:uid="{00000000-0005-0000-0000-000023170000}"/>
    <cellStyle name="40% - Accent3 9" xfId="5494" hidden="1" xr:uid="{00000000-0005-0000-0000-000024170000}"/>
    <cellStyle name="40% - Accent3 9" xfId="4878" hidden="1" xr:uid="{00000000-0005-0000-0000-000025170000}"/>
    <cellStyle name="40% - Accent3 9" xfId="13148" hidden="1" xr:uid="{00000000-0005-0000-0000-000026170000}"/>
    <cellStyle name="40% - Accent3 9" xfId="1143" hidden="1" xr:uid="{00000000-0005-0000-0000-00001E170000}"/>
    <cellStyle name="40% - Accent3 9" xfId="1485" hidden="1" xr:uid="{00000000-0005-0000-0000-00001F170000}"/>
    <cellStyle name="40% - Accent3 9" xfId="14068" hidden="1" xr:uid="{00000000-0005-0000-0000-000029170000}"/>
    <cellStyle name="40% - Accent3 9" xfId="10822" hidden="1" xr:uid="{00000000-0005-0000-0000-00002A170000}"/>
    <cellStyle name="40% - Accent3 9" xfId="5707" hidden="1" xr:uid="{00000000-0005-0000-0000-00002B170000}"/>
    <cellStyle name="40% - Accent3 9" xfId="19229" hidden="1" xr:uid="{00000000-0005-0000-0000-00002C170000}"/>
    <cellStyle name="40% - Accent3 9" xfId="19555" hidden="1" xr:uid="{00000000-0005-0000-0000-00002D170000}"/>
    <cellStyle name="40% - Accent3 9" xfId="19897" hidden="1" xr:uid="{00000000-0005-0000-0000-00002E170000}"/>
    <cellStyle name="40% - Accent3 9" xfId="30918" hidden="1" xr:uid="{00000000-0005-0000-0000-000049170000}"/>
    <cellStyle name="40% - Accent3 9" xfId="13472" hidden="1" xr:uid="{00000000-0005-0000-0000-000027170000}"/>
    <cellStyle name="40% - Accent3 9" xfId="13814" hidden="1" xr:uid="{00000000-0005-0000-0000-000028170000}"/>
    <cellStyle name="40% - Accent3 9" xfId="30840" hidden="1" xr:uid="{00000000-0005-0000-0000-000048170000}"/>
    <cellStyle name="40% - Accent3 9" xfId="30764" hidden="1" xr:uid="{00000000-0005-0000-0000-000047170000}"/>
    <cellStyle name="40% - Accent4" xfId="6437" builtinId="43" hidden="1" customBuiltin="1"/>
    <cellStyle name="40% - Accent4" xfId="14234" builtinId="43" hidden="1" customBuiltin="1"/>
    <cellStyle name="40% - Accent4" xfId="5673" builtinId="43" hidden="1" customBuiltin="1"/>
    <cellStyle name="40% - Accent4" xfId="5770" builtinId="43" hidden="1" customBuiltin="1"/>
    <cellStyle name="40% - Accent4" xfId="4307" builtinId="43" hidden="1" customBuiltin="1"/>
    <cellStyle name="40% - Accent4" xfId="236" builtinId="43" hidden="1" customBuiltin="1"/>
    <cellStyle name="40% - Accent4" xfId="273" builtinId="43" hidden="1" customBuiltin="1"/>
    <cellStyle name="40% - Accent4" xfId="310" builtinId="43" hidden="1" customBuiltin="1"/>
    <cellStyle name="40% - Accent4" xfId="344" builtinId="43" hidden="1" customBuiltin="1"/>
    <cellStyle name="40% - Accent4" xfId="379" builtinId="43" hidden="1" customBuiltin="1"/>
    <cellStyle name="40% - Accent4" xfId="3930" builtinId="43" hidden="1" customBuiltin="1"/>
    <cellStyle name="40% - Accent4" xfId="16870" builtinId="43" hidden="1" customBuiltin="1"/>
    <cellStyle name="40% - Accent4" xfId="5739" builtinId="43" hidden="1" customBuiltin="1"/>
    <cellStyle name="40% - Accent4" xfId="14487" builtinId="43" hidden="1" customBuiltin="1"/>
    <cellStyle name="40% - Accent4" xfId="14659" builtinId="43" hidden="1" customBuiltin="1"/>
    <cellStyle name="40% - Accent4" xfId="14466" builtinId="43" hidden="1" customBuiltin="1"/>
    <cellStyle name="40% - Accent4" xfId="8335" builtinId="43" hidden="1" customBuiltin="1"/>
    <cellStyle name="40% - Accent4" xfId="10613" builtinId="43" hidden="1" customBuiltin="1"/>
    <cellStyle name="40% - Accent4" xfId="14417" builtinId="43" hidden="1" customBuiltin="1"/>
    <cellStyle name="40% - Accent4" xfId="4711" builtinId="43" hidden="1" customBuiltin="1"/>
    <cellStyle name="40% - Accent4" xfId="4868" builtinId="43" hidden="1" customBuiltin="1"/>
    <cellStyle name="40% - Accent4" xfId="16965" builtinId="43" hidden="1" customBuiltin="1"/>
    <cellStyle name="40% - Accent4" xfId="6223" builtinId="43" hidden="1" customBuiltin="1"/>
    <cellStyle name="40% - Accent4" xfId="4590" builtinId="43" hidden="1" customBuiltin="1"/>
    <cellStyle name="40% - Accent4" xfId="8082" builtinId="43" hidden="1" customBuiltin="1"/>
    <cellStyle name="40% - Accent4" xfId="6237" builtinId="43" hidden="1" customBuiltin="1"/>
    <cellStyle name="40% - Accent4" xfId="4679" builtinId="43" hidden="1" customBuiltin="1"/>
    <cellStyle name="40% - Accent4" xfId="10761" builtinId="43" hidden="1" customBuiltin="1"/>
    <cellStyle name="40% - Accent4" xfId="12346" builtinId="43" hidden="1" customBuiltin="1"/>
    <cellStyle name="40% - Accent4" xfId="3964" builtinId="43" hidden="1" customBuiltin="1"/>
    <cellStyle name="40% - Accent4" xfId="4001" builtinId="43" hidden="1" customBuiltin="1"/>
    <cellStyle name="40% - Accent4" xfId="4038" builtinId="43" hidden="1" customBuiltin="1"/>
    <cellStyle name="40% - Accent4" xfId="4072" builtinId="43" hidden="1" customBuiltin="1"/>
    <cellStyle name="40% - Accent4" xfId="4270" builtinId="43" hidden="1" customBuiltin="1"/>
    <cellStyle name="40% - Accent4" xfId="6113" builtinId="43" hidden="1" customBuiltin="1"/>
    <cellStyle name="40% - Accent4" xfId="10654" builtinId="43" hidden="1" customBuiltin="1"/>
    <cellStyle name="40% - Accent4" xfId="4468" builtinId="43" hidden="1" customBuiltin="1"/>
    <cellStyle name="40% - Accent4" xfId="8164" builtinId="43" hidden="1" customBuiltin="1"/>
    <cellStyle name="40% - Accent4" xfId="8365" builtinId="43" hidden="1" customBuiltin="1"/>
    <cellStyle name="40% - Accent4" xfId="8137" builtinId="43" hidden="1" customBuiltin="1"/>
    <cellStyle name="40% - Accent4" xfId="5855" builtinId="43" hidden="1" customBuiltin="1"/>
    <cellStyle name="40% - Accent4" xfId="14297" builtinId="43" hidden="1" customBuiltin="1"/>
    <cellStyle name="40% - Accent4" xfId="13942" builtinId="43" hidden="1" customBuiltin="1"/>
    <cellStyle name="40% - Accent4" xfId="5839" builtinId="43" hidden="1" customBuiltin="1"/>
    <cellStyle name="40% - Accent4" xfId="4516" builtinId="43" hidden="1" customBuiltin="1"/>
    <cellStyle name="40% - Accent4" xfId="4354" builtinId="43" hidden="1" customBuiltin="1"/>
    <cellStyle name="40% - Accent4" xfId="17750" builtinId="43" hidden="1" customBuiltin="1"/>
    <cellStyle name="40% - Accent4" xfId="202" builtinId="43" hidden="1" customBuiltin="1"/>
    <cellStyle name="40% - Accent4" xfId="82" builtinId="43" hidden="1" customBuiltin="1"/>
    <cellStyle name="40% - Accent4" xfId="34" builtinId="43" hidden="1" customBuiltin="1"/>
    <cellStyle name="40% - Accent4" xfId="160" builtinId="43" hidden="1" customBuiltin="1"/>
    <cellStyle name="40% - Accent4" xfId="117" builtinId="43" hidden="1" customBuiltin="1"/>
    <cellStyle name="40% - Accent4 10" xfId="30779" hidden="1" xr:uid="{00000000-0005-0000-0000-0000C3170000}"/>
    <cellStyle name="40% - Accent4 10" xfId="30855" hidden="1" xr:uid="{00000000-0005-0000-0000-0000C4170000}"/>
    <cellStyle name="40% - Accent4 10" xfId="32702" hidden="1" xr:uid="{00000000-0005-0000-0000-0000D2170000}"/>
    <cellStyle name="40% - Accent4 10" xfId="32778" hidden="1" xr:uid="{00000000-0005-0000-0000-0000D3170000}"/>
    <cellStyle name="40% - Accent4 10" xfId="32856" hidden="1" xr:uid="{00000000-0005-0000-0000-0000D4170000}"/>
    <cellStyle name="40% - Accent4 10" xfId="32931" hidden="1" xr:uid="{00000000-0005-0000-0000-0000D5170000}"/>
    <cellStyle name="40% - Accent4 10" xfId="31881" hidden="1" xr:uid="{00000000-0005-0000-0000-0000D6170000}"/>
    <cellStyle name="40% - Accent4 10" xfId="31880" hidden="1" xr:uid="{00000000-0005-0000-0000-0000D7170000}"/>
    <cellStyle name="40% - Accent4 10" xfId="33234" hidden="1" xr:uid="{00000000-0005-0000-0000-0000D8170000}"/>
    <cellStyle name="40% - Accent4 10" xfId="33310" hidden="1" xr:uid="{00000000-0005-0000-0000-0000D9170000}"/>
    <cellStyle name="40% - Accent4 10" xfId="33388" hidden="1" xr:uid="{00000000-0005-0000-0000-0000DA170000}"/>
    <cellStyle name="40% - Accent4 10" xfId="33571" hidden="1" xr:uid="{00000000-0005-0000-0000-0000DB170000}"/>
    <cellStyle name="40% - Accent4 10" xfId="33647" hidden="1" xr:uid="{00000000-0005-0000-0000-0000DC170000}"/>
    <cellStyle name="40% - Accent4 10" xfId="33725" hidden="1" xr:uid="{00000000-0005-0000-0000-0000DD170000}"/>
    <cellStyle name="40% - Accent4 10" xfId="32107" hidden="1" xr:uid="{00000000-0005-0000-0000-0000CC170000}"/>
    <cellStyle name="40% - Accent4 10" xfId="32183" hidden="1" xr:uid="{00000000-0005-0000-0000-0000CD170000}"/>
    <cellStyle name="40% - Accent4 10" xfId="32262" hidden="1" xr:uid="{00000000-0005-0000-0000-0000CE170000}"/>
    <cellStyle name="40% - Accent4 10" xfId="32353" hidden="1" xr:uid="{00000000-0005-0000-0000-0000CF170000}"/>
    <cellStyle name="40% - Accent4 10" xfId="31814" hidden="1" xr:uid="{00000000-0005-0000-0000-0000D0170000}"/>
    <cellStyle name="40% - Accent4 10" xfId="31779" hidden="1" xr:uid="{00000000-0005-0000-0000-0000D1170000}"/>
    <cellStyle name="40% - Accent4 10" xfId="31368" hidden="1" xr:uid="{00000000-0005-0000-0000-0000C9170000}"/>
    <cellStyle name="40% - Accent4 10" xfId="31444" hidden="1" xr:uid="{00000000-0005-0000-0000-0000CA170000}"/>
    <cellStyle name="40% - Accent4 10" xfId="31522" hidden="1" xr:uid="{00000000-0005-0000-0000-0000CB170000}"/>
    <cellStyle name="40% - Accent4 10" xfId="31294" hidden="1" xr:uid="{00000000-0005-0000-0000-0000C8170000}"/>
    <cellStyle name="40% - Accent4 10" xfId="31192" hidden="1" xr:uid="{00000000-0005-0000-0000-0000C7170000}"/>
    <cellStyle name="40% - Accent4 10" xfId="861" hidden="1" xr:uid="{00000000-0005-0000-0000-000099170000}"/>
    <cellStyle name="40% - Accent4 10" xfId="537" hidden="1" xr:uid="{00000000-0005-0000-0000-000098170000}"/>
    <cellStyle name="40% - Accent4 10" xfId="33908" hidden="1" xr:uid="{00000000-0005-0000-0000-0000DE170000}"/>
    <cellStyle name="40% - Accent4 10" xfId="33984" hidden="1" xr:uid="{00000000-0005-0000-0000-0000DF170000}"/>
    <cellStyle name="40% - Accent4 10" xfId="26013" hidden="1" xr:uid="{00000000-0005-0000-0000-0000AF170000}"/>
    <cellStyle name="40% - Accent4 10" xfId="28502" hidden="1" xr:uid="{00000000-0005-0000-0000-0000B0170000}"/>
    <cellStyle name="40% - Accent4 10" xfId="28576" hidden="1" xr:uid="{00000000-0005-0000-0000-0000B1170000}"/>
    <cellStyle name="40% - Accent4 10" xfId="28652" hidden="1" xr:uid="{00000000-0005-0000-0000-0000B2170000}"/>
    <cellStyle name="40% - Accent4 10" xfId="28730" hidden="1" xr:uid="{00000000-0005-0000-0000-0000B3170000}"/>
    <cellStyle name="40% - Accent4 10" xfId="29315" hidden="1" xr:uid="{00000000-0005-0000-0000-0000B4170000}"/>
    <cellStyle name="40% - Accent4 10" xfId="29391" hidden="1" xr:uid="{00000000-0005-0000-0000-0000B5170000}"/>
    <cellStyle name="40% - Accent4 10" xfId="29470" hidden="1" xr:uid="{00000000-0005-0000-0000-0000B6170000}"/>
    <cellStyle name="40% - Accent4 10" xfId="29561" hidden="1" xr:uid="{00000000-0005-0000-0000-0000B7170000}"/>
    <cellStyle name="40% - Accent4 10" xfId="29022" hidden="1" xr:uid="{00000000-0005-0000-0000-0000B8170000}"/>
    <cellStyle name="40% - Accent4 10" xfId="28987" hidden="1" xr:uid="{00000000-0005-0000-0000-0000B9170000}"/>
    <cellStyle name="40% - Accent4 10" xfId="29910" hidden="1" xr:uid="{00000000-0005-0000-0000-0000BA170000}"/>
    <cellStyle name="40% - Accent4 10" xfId="29986" hidden="1" xr:uid="{00000000-0005-0000-0000-0000BB170000}"/>
    <cellStyle name="40% - Accent4 10" xfId="30064" hidden="1" xr:uid="{00000000-0005-0000-0000-0000BC170000}"/>
    <cellStyle name="40% - Accent4 10" xfId="30139" hidden="1" xr:uid="{00000000-0005-0000-0000-0000BD170000}"/>
    <cellStyle name="40% - Accent4 10" xfId="29089" hidden="1" xr:uid="{00000000-0005-0000-0000-0000BE170000}"/>
    <cellStyle name="40% - Accent4 10" xfId="29088" hidden="1" xr:uid="{00000000-0005-0000-0000-0000BF170000}"/>
    <cellStyle name="40% - Accent4 10" xfId="30442" hidden="1" xr:uid="{00000000-0005-0000-0000-0000C0170000}"/>
    <cellStyle name="40% - Accent4 10" xfId="30518" hidden="1" xr:uid="{00000000-0005-0000-0000-0000C1170000}"/>
    <cellStyle name="40% - Accent4 10" xfId="30596" hidden="1" xr:uid="{00000000-0005-0000-0000-0000C2170000}"/>
    <cellStyle name="40% - Accent4 10" xfId="22847" hidden="1" xr:uid="{00000000-0005-0000-0000-0000AC170000}"/>
    <cellStyle name="40% - Accent4 10" xfId="23189" hidden="1" xr:uid="{00000000-0005-0000-0000-0000AD170000}"/>
    <cellStyle name="40% - Accent4 10" xfId="25692" hidden="1" xr:uid="{00000000-0005-0000-0000-0000AE170000}"/>
    <cellStyle name="40% - Accent4 10" xfId="7073" hidden="1" xr:uid="{00000000-0005-0000-0000-00009D170000}"/>
    <cellStyle name="40% - Accent4 10" xfId="7419" hidden="1" xr:uid="{00000000-0005-0000-0000-00009E170000}"/>
    <cellStyle name="40% - Accent4 10" xfId="8267" hidden="1" xr:uid="{00000000-0005-0000-0000-00009F170000}"/>
    <cellStyle name="40% - Accent4 10" xfId="4536" hidden="1" xr:uid="{00000000-0005-0000-0000-0000A0170000}"/>
    <cellStyle name="40% - Accent4 10" xfId="4152" hidden="1" xr:uid="{00000000-0005-0000-0000-0000A1170000}"/>
    <cellStyle name="40% - Accent4 10" xfId="13190" hidden="1" xr:uid="{00000000-0005-0000-0000-0000A2170000}"/>
    <cellStyle name="40% - Accent4 10" xfId="1182" hidden="1" xr:uid="{00000000-0005-0000-0000-00009A170000}"/>
    <cellStyle name="40% - Accent4 10" xfId="1524" hidden="1" xr:uid="{00000000-0005-0000-0000-00009B170000}"/>
    <cellStyle name="40% - Accent4 10" xfId="6751" hidden="1" xr:uid="{00000000-0005-0000-0000-00009C170000}"/>
    <cellStyle name="40% - Accent4 10" xfId="5029" hidden="1" xr:uid="{00000000-0005-0000-0000-0000A6170000}"/>
    <cellStyle name="40% - Accent4 10" xfId="5024" hidden="1" xr:uid="{00000000-0005-0000-0000-0000A7170000}"/>
    <cellStyle name="40% - Accent4 10" xfId="19272" hidden="1" xr:uid="{00000000-0005-0000-0000-0000A8170000}"/>
    <cellStyle name="40% - Accent4 10" xfId="19594" hidden="1" xr:uid="{00000000-0005-0000-0000-0000A9170000}"/>
    <cellStyle name="40% - Accent4 10" xfId="19936" hidden="1" xr:uid="{00000000-0005-0000-0000-0000AA170000}"/>
    <cellStyle name="40% - Accent4 10" xfId="22525" hidden="1" xr:uid="{00000000-0005-0000-0000-0000AB170000}"/>
    <cellStyle name="40% - Accent4 10" xfId="13511" hidden="1" xr:uid="{00000000-0005-0000-0000-0000A3170000}"/>
    <cellStyle name="40% - Accent4 10" xfId="13853" hidden="1" xr:uid="{00000000-0005-0000-0000-0000A4170000}"/>
    <cellStyle name="40% - Accent4 10" xfId="14572" hidden="1" xr:uid="{00000000-0005-0000-0000-0000A5170000}"/>
    <cellStyle name="40% - Accent4 10" xfId="31116" hidden="1" xr:uid="{00000000-0005-0000-0000-0000C6170000}"/>
    <cellStyle name="40% - Accent4 10" xfId="30933" hidden="1" xr:uid="{00000000-0005-0000-0000-0000C5170000}"/>
    <cellStyle name="40% - Accent4 11" xfId="29404" hidden="1" xr:uid="{00000000-0005-0000-0000-0000FD170000}"/>
    <cellStyle name="40% - Accent4 11" xfId="32791" hidden="1" xr:uid="{00000000-0005-0000-0000-00001B180000}"/>
    <cellStyle name="40% - Accent4 11" xfId="32869" hidden="1" xr:uid="{00000000-0005-0000-0000-00001C180000}"/>
    <cellStyle name="40% - Accent4 11" xfId="32890" hidden="1" xr:uid="{00000000-0005-0000-0000-00001D180000}"/>
    <cellStyle name="40% - Accent4 11" xfId="32323" hidden="1" xr:uid="{00000000-0005-0000-0000-00001E180000}"/>
    <cellStyle name="40% - Accent4 11" xfId="31776" hidden="1" xr:uid="{00000000-0005-0000-0000-00001F180000}"/>
    <cellStyle name="40% - Accent4 11" xfId="33247" hidden="1" xr:uid="{00000000-0005-0000-0000-000020180000}"/>
    <cellStyle name="40% - Accent4 11" xfId="33323" hidden="1" xr:uid="{00000000-0005-0000-0000-000021180000}"/>
    <cellStyle name="40% - Accent4 11" xfId="33401" hidden="1" xr:uid="{00000000-0005-0000-0000-000022180000}"/>
    <cellStyle name="40% - Accent4 11" xfId="33584" hidden="1" xr:uid="{00000000-0005-0000-0000-000023180000}"/>
    <cellStyle name="40% - Accent4 11" xfId="33660" hidden="1" xr:uid="{00000000-0005-0000-0000-000024180000}"/>
    <cellStyle name="40% - Accent4 11" xfId="33738" hidden="1" xr:uid="{00000000-0005-0000-0000-000025180000}"/>
    <cellStyle name="40% - Accent4 11" xfId="33921" hidden="1" xr:uid="{00000000-0005-0000-0000-000026180000}"/>
    <cellStyle name="40% - Accent4 11" xfId="32196" hidden="1" xr:uid="{00000000-0005-0000-0000-000015180000}"/>
    <cellStyle name="40% - Accent4 11" xfId="32275" hidden="1" xr:uid="{00000000-0005-0000-0000-000016180000}"/>
    <cellStyle name="40% - Accent4 11" xfId="32299" hidden="1" xr:uid="{00000000-0005-0000-0000-000017180000}"/>
    <cellStyle name="40% - Accent4 11" xfId="31990" hidden="1" xr:uid="{00000000-0005-0000-0000-000018180000}"/>
    <cellStyle name="40% - Accent4 11" xfId="31951" hidden="1" xr:uid="{00000000-0005-0000-0000-000019180000}"/>
    <cellStyle name="40% - Accent4 11" xfId="32715" hidden="1" xr:uid="{00000000-0005-0000-0000-00001A180000}"/>
    <cellStyle name="40% - Accent4 11" xfId="31457" hidden="1" xr:uid="{00000000-0005-0000-0000-000012180000}"/>
    <cellStyle name="40% - Accent4 11" xfId="31535" hidden="1" xr:uid="{00000000-0005-0000-0000-000013180000}"/>
    <cellStyle name="40% - Accent4 11" xfId="32120" hidden="1" xr:uid="{00000000-0005-0000-0000-000014180000}"/>
    <cellStyle name="40% - Accent4 11" xfId="31381" hidden="1" xr:uid="{00000000-0005-0000-0000-000011180000}"/>
    <cellStyle name="40% - Accent4 11" xfId="31307" hidden="1" xr:uid="{00000000-0005-0000-0000-000010180000}"/>
    <cellStyle name="40% - Accent4 11" xfId="573" hidden="1" xr:uid="{00000000-0005-0000-0000-0000E0170000}"/>
    <cellStyle name="40% - Accent4 11" xfId="33997" hidden="1" xr:uid="{00000000-0005-0000-0000-000027180000}"/>
    <cellStyle name="40% - Accent4 11" xfId="26049" hidden="1" xr:uid="{00000000-0005-0000-0000-0000F7170000}"/>
    <cellStyle name="40% - Accent4 11" xfId="28515" hidden="1" xr:uid="{00000000-0005-0000-0000-0000F8170000}"/>
    <cellStyle name="40% - Accent4 11" xfId="28589" hidden="1" xr:uid="{00000000-0005-0000-0000-0000F9170000}"/>
    <cellStyle name="40% - Accent4 11" xfId="28665" hidden="1" xr:uid="{00000000-0005-0000-0000-0000FA170000}"/>
    <cellStyle name="40% - Accent4 11" xfId="28743" hidden="1" xr:uid="{00000000-0005-0000-0000-0000FB170000}"/>
    <cellStyle name="40% - Accent4 11" xfId="29507" hidden="1" xr:uid="{00000000-0005-0000-0000-0000FF170000}"/>
    <cellStyle name="40% - Accent4 11" xfId="29198" hidden="1" xr:uid="{00000000-0005-0000-0000-000000180000}"/>
    <cellStyle name="40% - Accent4 11" xfId="29159" hidden="1" xr:uid="{00000000-0005-0000-0000-000001180000}"/>
    <cellStyle name="40% - Accent4 11" xfId="29923" hidden="1" xr:uid="{00000000-0005-0000-0000-000002180000}"/>
    <cellStyle name="40% - Accent4 11" xfId="29999" hidden="1" xr:uid="{00000000-0005-0000-0000-000003180000}"/>
    <cellStyle name="40% - Accent4 11" xfId="30077" hidden="1" xr:uid="{00000000-0005-0000-0000-000004180000}"/>
    <cellStyle name="40% - Accent4 11" xfId="30098" hidden="1" xr:uid="{00000000-0005-0000-0000-000005180000}"/>
    <cellStyle name="40% - Accent4 11" xfId="29531" hidden="1" xr:uid="{00000000-0005-0000-0000-000006180000}"/>
    <cellStyle name="40% - Accent4 11" xfId="28984" hidden="1" xr:uid="{00000000-0005-0000-0000-000007180000}"/>
    <cellStyle name="40% - Accent4 11" xfId="30455" hidden="1" xr:uid="{00000000-0005-0000-0000-000008180000}"/>
    <cellStyle name="40% - Accent4 11" xfId="30531" hidden="1" xr:uid="{00000000-0005-0000-0000-000009180000}"/>
    <cellStyle name="40% - Accent4 11" xfId="30609" hidden="1" xr:uid="{00000000-0005-0000-0000-00000A180000}"/>
    <cellStyle name="40% - Accent4 11" xfId="30792" hidden="1" xr:uid="{00000000-0005-0000-0000-00000B180000}"/>
    <cellStyle name="40% - Accent4 11" xfId="30868" hidden="1" xr:uid="{00000000-0005-0000-0000-00000C180000}"/>
    <cellStyle name="40% - Accent4 11" xfId="30946" hidden="1" xr:uid="{00000000-0005-0000-0000-00000D180000}"/>
    <cellStyle name="40% - Accent4 11" xfId="31129" hidden="1" xr:uid="{00000000-0005-0000-0000-00000E180000}"/>
    <cellStyle name="40% - Accent4 11" xfId="31205" hidden="1" xr:uid="{00000000-0005-0000-0000-00000F180000}"/>
    <cellStyle name="40% - Accent4 11" xfId="29328" hidden="1" xr:uid="{00000000-0005-0000-0000-0000FC170000}"/>
    <cellStyle name="40% - Accent4 11" xfId="23225" hidden="1" xr:uid="{00000000-0005-0000-0000-0000F5170000}"/>
    <cellStyle name="40% - Accent4 11" xfId="25728" hidden="1" xr:uid="{00000000-0005-0000-0000-0000F6170000}"/>
    <cellStyle name="40% - Accent4 11" xfId="7109" hidden="1" xr:uid="{00000000-0005-0000-0000-0000E5170000}"/>
    <cellStyle name="40% - Accent4 11" xfId="7455" hidden="1" xr:uid="{00000000-0005-0000-0000-0000E6170000}"/>
    <cellStyle name="40% - Accent4 11" xfId="7630" hidden="1" xr:uid="{00000000-0005-0000-0000-0000E7170000}"/>
    <cellStyle name="40% - Accent4 11" xfId="5926" hidden="1" xr:uid="{00000000-0005-0000-0000-0000E8170000}"/>
    <cellStyle name="40% - Accent4 11" xfId="5557" hidden="1" xr:uid="{00000000-0005-0000-0000-0000E9170000}"/>
    <cellStyle name="40% - Accent4 11" xfId="13226" hidden="1" xr:uid="{00000000-0005-0000-0000-0000EA170000}"/>
    <cellStyle name="40% - Accent4 11" xfId="1218" hidden="1" xr:uid="{00000000-0005-0000-0000-0000E2170000}"/>
    <cellStyle name="40% - Accent4 11" xfId="1560" hidden="1" xr:uid="{00000000-0005-0000-0000-0000E3170000}"/>
    <cellStyle name="40% - Accent4 11" xfId="6787" hidden="1" xr:uid="{00000000-0005-0000-0000-0000E4170000}"/>
    <cellStyle name="40% - Accent4 11" xfId="897" hidden="1" xr:uid="{00000000-0005-0000-0000-0000E1170000}"/>
    <cellStyle name="40% - Accent4 11" xfId="4149" hidden="1" xr:uid="{00000000-0005-0000-0000-0000EF170000}"/>
    <cellStyle name="40% - Accent4 11" xfId="19309" hidden="1" xr:uid="{00000000-0005-0000-0000-0000F0170000}"/>
    <cellStyle name="40% - Accent4 11" xfId="19630" hidden="1" xr:uid="{00000000-0005-0000-0000-0000F1170000}"/>
    <cellStyle name="40% - Accent4 11" xfId="19972" hidden="1" xr:uid="{00000000-0005-0000-0000-0000F2170000}"/>
    <cellStyle name="40% - Accent4 11" xfId="22562" hidden="1" xr:uid="{00000000-0005-0000-0000-0000F3170000}"/>
    <cellStyle name="40% - Accent4 11" xfId="22883" hidden="1" xr:uid="{00000000-0005-0000-0000-0000F4170000}"/>
    <cellStyle name="40% - Accent4 11" xfId="13889" hidden="1" xr:uid="{00000000-0005-0000-0000-0000EC170000}"/>
    <cellStyle name="40% - Accent4 11" xfId="14039" hidden="1" xr:uid="{00000000-0005-0000-0000-0000ED170000}"/>
    <cellStyle name="40% - Accent4 11" xfId="7823" hidden="1" xr:uid="{00000000-0005-0000-0000-0000EE170000}"/>
    <cellStyle name="40% - Accent4 11" xfId="13547" hidden="1" xr:uid="{00000000-0005-0000-0000-0000EB170000}"/>
    <cellStyle name="40% - Accent4 11" xfId="29483" hidden="1" xr:uid="{00000000-0005-0000-0000-0000FE170000}"/>
    <cellStyle name="40% - Accent4 12" xfId="32882" hidden="1" xr:uid="{00000000-0005-0000-0000-000064180000}"/>
    <cellStyle name="40% - Accent4 12" xfId="32936" hidden="1" xr:uid="{00000000-0005-0000-0000-000065180000}"/>
    <cellStyle name="40% - Accent4 12" xfId="32664" hidden="1" xr:uid="{00000000-0005-0000-0000-000066180000}"/>
    <cellStyle name="40% - Accent4 12" xfId="32053" hidden="1" xr:uid="{00000000-0005-0000-0000-000067180000}"/>
    <cellStyle name="40% - Accent4 12" xfId="33261" hidden="1" xr:uid="{00000000-0005-0000-0000-000068180000}"/>
    <cellStyle name="40% - Accent4 12" xfId="33336" hidden="1" xr:uid="{00000000-0005-0000-0000-000069180000}"/>
    <cellStyle name="40% - Accent4 12" xfId="33414" hidden="1" xr:uid="{00000000-0005-0000-0000-00006A180000}"/>
    <cellStyle name="40% - Accent4 12" xfId="33598" hidden="1" xr:uid="{00000000-0005-0000-0000-00006B180000}"/>
    <cellStyle name="40% - Accent4 12" xfId="33673" hidden="1" xr:uid="{00000000-0005-0000-0000-00006C180000}"/>
    <cellStyle name="40% - Accent4 12" xfId="33751" hidden="1" xr:uid="{00000000-0005-0000-0000-00006D180000}"/>
    <cellStyle name="40% - Accent4 12" xfId="33935" hidden="1" xr:uid="{00000000-0005-0000-0000-00006E180000}"/>
    <cellStyle name="40% - Accent4 12" xfId="34010" hidden="1" xr:uid="{00000000-0005-0000-0000-00006F180000}"/>
    <cellStyle name="40% - Accent4 12" xfId="32288" hidden="1" xr:uid="{00000000-0005-0000-0000-00005E180000}"/>
    <cellStyle name="40% - Accent4 12" xfId="32363" hidden="1" xr:uid="{00000000-0005-0000-0000-00005F180000}"/>
    <cellStyle name="40% - Accent4 12" xfId="32003" hidden="1" xr:uid="{00000000-0005-0000-0000-000060180000}"/>
    <cellStyle name="40% - Accent4 12" xfId="32025" hidden="1" xr:uid="{00000000-0005-0000-0000-000061180000}"/>
    <cellStyle name="40% - Accent4 12" xfId="32729" hidden="1" xr:uid="{00000000-0005-0000-0000-000062180000}"/>
    <cellStyle name="40% - Accent4 12" xfId="32804" hidden="1" xr:uid="{00000000-0005-0000-0000-000063180000}"/>
    <cellStyle name="40% - Accent4 12" xfId="31548" hidden="1" xr:uid="{00000000-0005-0000-0000-00005B180000}"/>
    <cellStyle name="40% - Accent4 12" xfId="32134" hidden="1" xr:uid="{00000000-0005-0000-0000-00005C180000}"/>
    <cellStyle name="40% - Accent4 12" xfId="32209" hidden="1" xr:uid="{00000000-0005-0000-0000-00005D180000}"/>
    <cellStyle name="40% - Accent4 12" xfId="31395" hidden="1" xr:uid="{00000000-0005-0000-0000-000059180000}"/>
    <cellStyle name="40% - Accent4 12" xfId="31470" hidden="1" xr:uid="{00000000-0005-0000-0000-00005A180000}"/>
    <cellStyle name="40% - Accent4 12" xfId="31320" hidden="1" xr:uid="{00000000-0005-0000-0000-000058180000}"/>
    <cellStyle name="40% - Accent4 12" xfId="28528" hidden="1" xr:uid="{00000000-0005-0000-0000-000040180000}"/>
    <cellStyle name="40% - Accent4 12" xfId="28603" hidden="1" xr:uid="{00000000-0005-0000-0000-000041180000}"/>
    <cellStyle name="40% - Accent4 12" xfId="28678" hidden="1" xr:uid="{00000000-0005-0000-0000-000042180000}"/>
    <cellStyle name="40% - Accent4 12" xfId="28756" hidden="1" xr:uid="{00000000-0005-0000-0000-000043180000}"/>
    <cellStyle name="40% - Accent4 12" xfId="29342" hidden="1" xr:uid="{00000000-0005-0000-0000-000044180000}"/>
    <cellStyle name="40% - Accent4 12" xfId="29417" hidden="1" xr:uid="{00000000-0005-0000-0000-000045180000}"/>
    <cellStyle name="40% - Accent4 12" xfId="29496" hidden="1" xr:uid="{00000000-0005-0000-0000-000046180000}"/>
    <cellStyle name="40% - Accent4 12" xfId="29571" hidden="1" xr:uid="{00000000-0005-0000-0000-000047180000}"/>
    <cellStyle name="40% - Accent4 12" xfId="29211" hidden="1" xr:uid="{00000000-0005-0000-0000-000048180000}"/>
    <cellStyle name="40% - Accent4 12" xfId="29233" hidden="1" xr:uid="{00000000-0005-0000-0000-000049180000}"/>
    <cellStyle name="40% - Accent4 12" xfId="29937" hidden="1" xr:uid="{00000000-0005-0000-0000-00004A180000}"/>
    <cellStyle name="40% - Accent4 12" xfId="30012" hidden="1" xr:uid="{00000000-0005-0000-0000-00004B180000}"/>
    <cellStyle name="40% - Accent4 12" xfId="30090" hidden="1" xr:uid="{00000000-0005-0000-0000-00004C180000}"/>
    <cellStyle name="40% - Accent4 12" xfId="30144" hidden="1" xr:uid="{00000000-0005-0000-0000-00004D180000}"/>
    <cellStyle name="40% - Accent4 12" xfId="29872" hidden="1" xr:uid="{00000000-0005-0000-0000-00004E180000}"/>
    <cellStyle name="40% - Accent4 12" xfId="29261" hidden="1" xr:uid="{00000000-0005-0000-0000-00004F180000}"/>
    <cellStyle name="40% - Accent4 12" xfId="30469" hidden="1" xr:uid="{00000000-0005-0000-0000-000050180000}"/>
    <cellStyle name="40% - Accent4 12" xfId="30544" hidden="1" xr:uid="{00000000-0005-0000-0000-000051180000}"/>
    <cellStyle name="40% - Accent4 12" xfId="30622" hidden="1" xr:uid="{00000000-0005-0000-0000-000052180000}"/>
    <cellStyle name="40% - Accent4 12" xfId="30806" hidden="1" xr:uid="{00000000-0005-0000-0000-000053180000}"/>
    <cellStyle name="40% - Accent4 12" xfId="30881" hidden="1" xr:uid="{00000000-0005-0000-0000-000054180000}"/>
    <cellStyle name="40% - Accent4 12" xfId="30959" hidden="1" xr:uid="{00000000-0005-0000-0000-000055180000}"/>
    <cellStyle name="40% - Accent4 12" xfId="31143" hidden="1" xr:uid="{00000000-0005-0000-0000-000056180000}"/>
    <cellStyle name="40% - Accent4 12" xfId="31218" hidden="1" xr:uid="{00000000-0005-0000-0000-000057180000}"/>
    <cellStyle name="40% - Accent4 12" xfId="7489" hidden="1" xr:uid="{00000000-0005-0000-0000-00002E180000}"/>
    <cellStyle name="40% - Accent4 12" xfId="8390" hidden="1" xr:uid="{00000000-0005-0000-0000-00002F180000}"/>
    <cellStyle name="40% - Accent4 12" xfId="5996" hidden="1" xr:uid="{00000000-0005-0000-0000-000030180000}"/>
    <cellStyle name="40% - Accent4 12" xfId="6183" hidden="1" xr:uid="{00000000-0005-0000-0000-000031180000}"/>
    <cellStyle name="40% - Accent4 12" xfId="13261" hidden="1" xr:uid="{00000000-0005-0000-0000-000032180000}"/>
    <cellStyle name="40% - Accent4 12" xfId="13581" hidden="1" xr:uid="{00000000-0005-0000-0000-000033180000}"/>
    <cellStyle name="40% - Accent4 12" xfId="1594" hidden="1" xr:uid="{00000000-0005-0000-0000-00002B180000}"/>
    <cellStyle name="40% - Accent4 12" xfId="6822" hidden="1" xr:uid="{00000000-0005-0000-0000-00002C180000}"/>
    <cellStyle name="40% - Accent4 12" xfId="7143" hidden="1" xr:uid="{00000000-0005-0000-0000-00002D180000}"/>
    <cellStyle name="40% - Accent4 12" xfId="932" hidden="1" xr:uid="{00000000-0005-0000-0000-000029180000}"/>
    <cellStyle name="40% - Accent4 12" xfId="1252" hidden="1" xr:uid="{00000000-0005-0000-0000-00002A180000}"/>
    <cellStyle name="40% - Accent4 12" xfId="607" hidden="1" xr:uid="{00000000-0005-0000-0000-000028180000}"/>
    <cellStyle name="40% - Accent4 12" xfId="20006" hidden="1" xr:uid="{00000000-0005-0000-0000-00003A180000}"/>
    <cellStyle name="40% - Accent4 12" xfId="22597" hidden="1" xr:uid="{00000000-0005-0000-0000-00003B180000}"/>
    <cellStyle name="40% - Accent4 12" xfId="22917" hidden="1" xr:uid="{00000000-0005-0000-0000-00003C180000}"/>
    <cellStyle name="40% - Accent4 12" xfId="23259" hidden="1" xr:uid="{00000000-0005-0000-0000-00003D180000}"/>
    <cellStyle name="40% - Accent4 12" xfId="25763" hidden="1" xr:uid="{00000000-0005-0000-0000-00003E180000}"/>
    <cellStyle name="40% - Accent4 12" xfId="26083" hidden="1" xr:uid="{00000000-0005-0000-0000-00003F180000}"/>
    <cellStyle name="40% - Accent4 12" xfId="6330" hidden="1" xr:uid="{00000000-0005-0000-0000-000037180000}"/>
    <cellStyle name="40% - Accent4 12" xfId="19344" hidden="1" xr:uid="{00000000-0005-0000-0000-000038180000}"/>
    <cellStyle name="40% - Accent4 12" xfId="19664" hidden="1" xr:uid="{00000000-0005-0000-0000-000039180000}"/>
    <cellStyle name="40% - Accent4 12" xfId="14681" hidden="1" xr:uid="{00000000-0005-0000-0000-000035180000}"/>
    <cellStyle name="40% - Accent4 12" xfId="12277" hidden="1" xr:uid="{00000000-0005-0000-0000-000036180000}"/>
    <cellStyle name="40% - Accent4 12" xfId="13923" hidden="1" xr:uid="{00000000-0005-0000-0000-000034180000}"/>
    <cellStyle name="40% - Accent4 13" xfId="32399" hidden="1" xr:uid="{00000000-0005-0000-0000-000082180000}"/>
    <cellStyle name="40% - Accent4 13" xfId="32572" hidden="1" xr:uid="{00000000-0005-0000-0000-000083180000}"/>
    <cellStyle name="40% - Accent4 13" xfId="32965" hidden="1" xr:uid="{00000000-0005-0000-0000-000084180000}"/>
    <cellStyle name="40% - Accent4 13" xfId="33113" hidden="1" xr:uid="{00000000-0005-0000-0000-000085180000}"/>
    <cellStyle name="40% - Accent4 13" xfId="33451" hidden="1" xr:uid="{00000000-0005-0000-0000-000086180000}"/>
    <cellStyle name="40% - Accent4 13" xfId="33788" hidden="1" xr:uid="{00000000-0005-0000-0000-000087180000}"/>
    <cellStyle name="40% - Accent4 13" xfId="30996" hidden="1" xr:uid="{00000000-0005-0000-0000-00007F180000}"/>
    <cellStyle name="40% - Accent4 13" xfId="31561" hidden="1" xr:uid="{00000000-0005-0000-0000-000080180000}"/>
    <cellStyle name="40% - Accent4 13" xfId="31676" hidden="1" xr:uid="{00000000-0005-0000-0000-000081180000}"/>
    <cellStyle name="40% - Accent4 13" xfId="30321" hidden="1" xr:uid="{00000000-0005-0000-0000-00007D180000}"/>
    <cellStyle name="40% - Accent4 13" xfId="30659" hidden="1" xr:uid="{00000000-0005-0000-0000-00007E180000}"/>
    <cellStyle name="40% - Accent4 13" xfId="30173" hidden="1" xr:uid="{00000000-0005-0000-0000-00007C180000}"/>
    <cellStyle name="40% - Accent4 13" xfId="12034" hidden="1" xr:uid="{00000000-0005-0000-0000-000073180000}"/>
    <cellStyle name="40% - Accent4 13" xfId="15772" hidden="1" xr:uid="{00000000-0005-0000-0000-000074180000}"/>
    <cellStyle name="40% - Accent4 13" xfId="18140" hidden="1" xr:uid="{00000000-0005-0000-0000-000075180000}"/>
    <cellStyle name="40% - Accent4 13" xfId="2895" hidden="1" xr:uid="{00000000-0005-0000-0000-000071180000}"/>
    <cellStyle name="40% - Accent4 13" xfId="9521" hidden="1" xr:uid="{00000000-0005-0000-0000-000072180000}"/>
    <cellStyle name="40% - Accent4 13" xfId="1629" hidden="1" xr:uid="{00000000-0005-0000-0000-000070180000}"/>
    <cellStyle name="40% - Accent4 13" xfId="28884" hidden="1" xr:uid="{00000000-0005-0000-0000-000079180000}"/>
    <cellStyle name="40% - Accent4 13" xfId="29607" hidden="1" xr:uid="{00000000-0005-0000-0000-00007A180000}"/>
    <cellStyle name="40% - Accent4 13" xfId="29780" hidden="1" xr:uid="{00000000-0005-0000-0000-00007B180000}"/>
    <cellStyle name="40% - Accent4 13" xfId="24593" hidden="1" xr:uid="{00000000-0005-0000-0000-000077180000}"/>
    <cellStyle name="40% - Accent4 13" xfId="28769" hidden="1" xr:uid="{00000000-0005-0000-0000-000078180000}"/>
    <cellStyle name="40% - Accent4 13" xfId="21409" hidden="1" xr:uid="{00000000-0005-0000-0000-000076180000}"/>
    <cellStyle name="40% - Accent4 3 2 3 2" xfId="32484" hidden="1" xr:uid="{00000000-0005-0000-0000-00009A180000}"/>
    <cellStyle name="40% - Accent4 3 2 3 2" xfId="32657" hidden="1" xr:uid="{00000000-0005-0000-0000-00009B180000}"/>
    <cellStyle name="40% - Accent4 3 2 3 2" xfId="33050" hidden="1" xr:uid="{00000000-0005-0000-0000-00009C180000}"/>
    <cellStyle name="40% - Accent4 3 2 3 2" xfId="33198" hidden="1" xr:uid="{00000000-0005-0000-0000-00009D180000}"/>
    <cellStyle name="40% - Accent4 3 2 3 2" xfId="33536" hidden="1" xr:uid="{00000000-0005-0000-0000-00009E180000}"/>
    <cellStyle name="40% - Accent4 3 2 3 2" xfId="33873" hidden="1" xr:uid="{00000000-0005-0000-0000-00009F180000}"/>
    <cellStyle name="40% - Accent4 3 2 3 2" xfId="31081" hidden="1" xr:uid="{00000000-0005-0000-0000-000097180000}"/>
    <cellStyle name="40% - Accent4 3 2 3 2" xfId="31646" hidden="1" xr:uid="{00000000-0005-0000-0000-000098180000}"/>
    <cellStyle name="40% - Accent4 3 2 3 2" xfId="31761" hidden="1" xr:uid="{00000000-0005-0000-0000-000099180000}"/>
    <cellStyle name="40% - Accent4 3 2 3 2" xfId="30406" hidden="1" xr:uid="{00000000-0005-0000-0000-000095180000}"/>
    <cellStyle name="40% - Accent4 3 2 3 2" xfId="30744" hidden="1" xr:uid="{00000000-0005-0000-0000-000096180000}"/>
    <cellStyle name="40% - Accent4 3 2 3 2" xfId="30258" hidden="1" xr:uid="{00000000-0005-0000-0000-000094180000}"/>
    <cellStyle name="40% - Accent4 3 2 3 2" xfId="12124" hidden="1" xr:uid="{00000000-0005-0000-0000-00008B180000}"/>
    <cellStyle name="40% - Accent4 3 2 3 2" xfId="15862" hidden="1" xr:uid="{00000000-0005-0000-0000-00008C180000}"/>
    <cellStyle name="40% - Accent4 3 2 3 2" xfId="18230" hidden="1" xr:uid="{00000000-0005-0000-0000-00008D180000}"/>
    <cellStyle name="40% - Accent4 3 2 3 2" xfId="2985" hidden="1" xr:uid="{00000000-0005-0000-0000-000089180000}"/>
    <cellStyle name="40% - Accent4 3 2 3 2" xfId="9611" hidden="1" xr:uid="{00000000-0005-0000-0000-00008A180000}"/>
    <cellStyle name="40% - Accent4 3 2 3 2" xfId="1719" hidden="1" xr:uid="{00000000-0005-0000-0000-000088180000}"/>
    <cellStyle name="40% - Accent4 3 2 3 2" xfId="28969" hidden="1" xr:uid="{00000000-0005-0000-0000-000091180000}"/>
    <cellStyle name="40% - Accent4 3 2 3 2" xfId="29692" hidden="1" xr:uid="{00000000-0005-0000-0000-000092180000}"/>
    <cellStyle name="40% - Accent4 3 2 3 2" xfId="29865" hidden="1" xr:uid="{00000000-0005-0000-0000-000093180000}"/>
    <cellStyle name="40% - Accent4 3 2 3 2" xfId="24683" hidden="1" xr:uid="{00000000-0005-0000-0000-00008F180000}"/>
    <cellStyle name="40% - Accent4 3 2 3 2" xfId="28854" hidden="1" xr:uid="{00000000-0005-0000-0000-000090180000}"/>
    <cellStyle name="40% - Accent4 3 2 3 2" xfId="21499" hidden="1" xr:uid="{00000000-0005-0000-0000-00008E180000}"/>
    <cellStyle name="40% - Accent4 3 2 4 2" xfId="32453" hidden="1" xr:uid="{00000000-0005-0000-0000-0000B2180000}"/>
    <cellStyle name="40% - Accent4 3 2 4 2" xfId="32626" hidden="1" xr:uid="{00000000-0005-0000-0000-0000B3180000}"/>
    <cellStyle name="40% - Accent4 3 2 4 2" xfId="33019" hidden="1" xr:uid="{00000000-0005-0000-0000-0000B4180000}"/>
    <cellStyle name="40% - Accent4 3 2 4 2" xfId="33167" hidden="1" xr:uid="{00000000-0005-0000-0000-0000B5180000}"/>
    <cellStyle name="40% - Accent4 3 2 4 2" xfId="33505" hidden="1" xr:uid="{00000000-0005-0000-0000-0000B6180000}"/>
    <cellStyle name="40% - Accent4 3 2 4 2" xfId="33842" hidden="1" xr:uid="{00000000-0005-0000-0000-0000B7180000}"/>
    <cellStyle name="40% - Accent4 3 2 4 2" xfId="31050" hidden="1" xr:uid="{00000000-0005-0000-0000-0000AF180000}"/>
    <cellStyle name="40% - Accent4 3 2 4 2" xfId="31615" hidden="1" xr:uid="{00000000-0005-0000-0000-0000B0180000}"/>
    <cellStyle name="40% - Accent4 3 2 4 2" xfId="31730" hidden="1" xr:uid="{00000000-0005-0000-0000-0000B1180000}"/>
    <cellStyle name="40% - Accent4 3 2 4 2" xfId="30375" hidden="1" xr:uid="{00000000-0005-0000-0000-0000AD180000}"/>
    <cellStyle name="40% - Accent4 3 2 4 2" xfId="30713" hidden="1" xr:uid="{00000000-0005-0000-0000-0000AE180000}"/>
    <cellStyle name="40% - Accent4 3 2 4 2" xfId="30227" hidden="1" xr:uid="{00000000-0005-0000-0000-0000AC180000}"/>
    <cellStyle name="40% - Accent4 3 2 4 2" xfId="12093" hidden="1" xr:uid="{00000000-0005-0000-0000-0000A3180000}"/>
    <cellStyle name="40% - Accent4 3 2 4 2" xfId="15831" hidden="1" xr:uid="{00000000-0005-0000-0000-0000A4180000}"/>
    <cellStyle name="40% - Accent4 3 2 4 2" xfId="18199" hidden="1" xr:uid="{00000000-0005-0000-0000-0000A5180000}"/>
    <cellStyle name="40% - Accent4 3 2 4 2" xfId="2954" hidden="1" xr:uid="{00000000-0005-0000-0000-0000A1180000}"/>
    <cellStyle name="40% - Accent4 3 2 4 2" xfId="9580" hidden="1" xr:uid="{00000000-0005-0000-0000-0000A2180000}"/>
    <cellStyle name="40% - Accent4 3 2 4 2" xfId="1688" hidden="1" xr:uid="{00000000-0005-0000-0000-0000A0180000}"/>
    <cellStyle name="40% - Accent4 3 2 4 2" xfId="28938" hidden="1" xr:uid="{00000000-0005-0000-0000-0000A9180000}"/>
    <cellStyle name="40% - Accent4 3 2 4 2" xfId="29661" hidden="1" xr:uid="{00000000-0005-0000-0000-0000AA180000}"/>
    <cellStyle name="40% - Accent4 3 2 4 2" xfId="29834" hidden="1" xr:uid="{00000000-0005-0000-0000-0000AB180000}"/>
    <cellStyle name="40% - Accent4 3 2 4 2" xfId="24652" hidden="1" xr:uid="{00000000-0005-0000-0000-0000A7180000}"/>
    <cellStyle name="40% - Accent4 3 2 4 2" xfId="28823" hidden="1" xr:uid="{00000000-0005-0000-0000-0000A8180000}"/>
    <cellStyle name="40% - Accent4 3 2 4 2" xfId="21468" hidden="1" xr:uid="{00000000-0005-0000-0000-0000A6180000}"/>
    <cellStyle name="40% - Accent4 3 3 3 2" xfId="32452" hidden="1" xr:uid="{00000000-0005-0000-0000-0000CA180000}"/>
    <cellStyle name="40% - Accent4 3 3 3 2" xfId="32625" hidden="1" xr:uid="{00000000-0005-0000-0000-0000CB180000}"/>
    <cellStyle name="40% - Accent4 3 3 3 2" xfId="33018" hidden="1" xr:uid="{00000000-0005-0000-0000-0000CC180000}"/>
    <cellStyle name="40% - Accent4 3 3 3 2" xfId="33166" hidden="1" xr:uid="{00000000-0005-0000-0000-0000CD180000}"/>
    <cellStyle name="40% - Accent4 3 3 3 2" xfId="33504" hidden="1" xr:uid="{00000000-0005-0000-0000-0000CE180000}"/>
    <cellStyle name="40% - Accent4 3 3 3 2" xfId="33841" hidden="1" xr:uid="{00000000-0005-0000-0000-0000CF180000}"/>
    <cellStyle name="40% - Accent4 3 3 3 2" xfId="31049" hidden="1" xr:uid="{00000000-0005-0000-0000-0000C7180000}"/>
    <cellStyle name="40% - Accent4 3 3 3 2" xfId="31614" hidden="1" xr:uid="{00000000-0005-0000-0000-0000C8180000}"/>
    <cellStyle name="40% - Accent4 3 3 3 2" xfId="31729" hidden="1" xr:uid="{00000000-0005-0000-0000-0000C9180000}"/>
    <cellStyle name="40% - Accent4 3 3 3 2" xfId="30374" hidden="1" xr:uid="{00000000-0005-0000-0000-0000C5180000}"/>
    <cellStyle name="40% - Accent4 3 3 3 2" xfId="30712" hidden="1" xr:uid="{00000000-0005-0000-0000-0000C6180000}"/>
    <cellStyle name="40% - Accent4 3 3 3 2" xfId="30226" hidden="1" xr:uid="{00000000-0005-0000-0000-0000C4180000}"/>
    <cellStyle name="40% - Accent4 3 3 3 2" xfId="12092" hidden="1" xr:uid="{00000000-0005-0000-0000-0000BB180000}"/>
    <cellStyle name="40% - Accent4 3 3 3 2" xfId="15830" hidden="1" xr:uid="{00000000-0005-0000-0000-0000BC180000}"/>
    <cellStyle name="40% - Accent4 3 3 3 2" xfId="18198" hidden="1" xr:uid="{00000000-0005-0000-0000-0000BD180000}"/>
    <cellStyle name="40% - Accent4 3 3 3 2" xfId="2953" hidden="1" xr:uid="{00000000-0005-0000-0000-0000B9180000}"/>
    <cellStyle name="40% - Accent4 3 3 3 2" xfId="9579" hidden="1" xr:uid="{00000000-0005-0000-0000-0000BA180000}"/>
    <cellStyle name="40% - Accent4 3 3 3 2" xfId="1687" hidden="1" xr:uid="{00000000-0005-0000-0000-0000B8180000}"/>
    <cellStyle name="40% - Accent4 3 3 3 2" xfId="28937" hidden="1" xr:uid="{00000000-0005-0000-0000-0000C1180000}"/>
    <cellStyle name="40% - Accent4 3 3 3 2" xfId="29660" hidden="1" xr:uid="{00000000-0005-0000-0000-0000C2180000}"/>
    <cellStyle name="40% - Accent4 3 3 3 2" xfId="29833" hidden="1" xr:uid="{00000000-0005-0000-0000-0000C3180000}"/>
    <cellStyle name="40% - Accent4 3 3 3 2" xfId="24651" hidden="1" xr:uid="{00000000-0005-0000-0000-0000BF180000}"/>
    <cellStyle name="40% - Accent4 3 3 3 2" xfId="28822" hidden="1" xr:uid="{00000000-0005-0000-0000-0000C0180000}"/>
    <cellStyle name="40% - Accent4 3 3 3 2" xfId="21467" hidden="1" xr:uid="{00000000-0005-0000-0000-0000BE180000}"/>
    <cellStyle name="40% - Accent4 4 2 3 2" xfId="32485" hidden="1" xr:uid="{00000000-0005-0000-0000-0000E2180000}"/>
    <cellStyle name="40% - Accent4 4 2 3 2" xfId="32658" hidden="1" xr:uid="{00000000-0005-0000-0000-0000E3180000}"/>
    <cellStyle name="40% - Accent4 4 2 3 2" xfId="33051" hidden="1" xr:uid="{00000000-0005-0000-0000-0000E4180000}"/>
    <cellStyle name="40% - Accent4 4 2 3 2" xfId="33199" hidden="1" xr:uid="{00000000-0005-0000-0000-0000E5180000}"/>
    <cellStyle name="40% - Accent4 4 2 3 2" xfId="33537" hidden="1" xr:uid="{00000000-0005-0000-0000-0000E6180000}"/>
    <cellStyle name="40% - Accent4 4 2 3 2" xfId="33874" hidden="1" xr:uid="{00000000-0005-0000-0000-0000E7180000}"/>
    <cellStyle name="40% - Accent4 4 2 3 2" xfId="31082" hidden="1" xr:uid="{00000000-0005-0000-0000-0000DF180000}"/>
    <cellStyle name="40% - Accent4 4 2 3 2" xfId="31647" hidden="1" xr:uid="{00000000-0005-0000-0000-0000E0180000}"/>
    <cellStyle name="40% - Accent4 4 2 3 2" xfId="31762" hidden="1" xr:uid="{00000000-0005-0000-0000-0000E1180000}"/>
    <cellStyle name="40% - Accent4 4 2 3 2" xfId="30407" hidden="1" xr:uid="{00000000-0005-0000-0000-0000DD180000}"/>
    <cellStyle name="40% - Accent4 4 2 3 2" xfId="30745" hidden="1" xr:uid="{00000000-0005-0000-0000-0000DE180000}"/>
    <cellStyle name="40% - Accent4 4 2 3 2" xfId="30259" hidden="1" xr:uid="{00000000-0005-0000-0000-0000DC180000}"/>
    <cellStyle name="40% - Accent4 4 2 3 2" xfId="12125" hidden="1" xr:uid="{00000000-0005-0000-0000-0000D3180000}"/>
    <cellStyle name="40% - Accent4 4 2 3 2" xfId="15863" hidden="1" xr:uid="{00000000-0005-0000-0000-0000D4180000}"/>
    <cellStyle name="40% - Accent4 4 2 3 2" xfId="18231" hidden="1" xr:uid="{00000000-0005-0000-0000-0000D5180000}"/>
    <cellStyle name="40% - Accent4 4 2 3 2" xfId="2986" hidden="1" xr:uid="{00000000-0005-0000-0000-0000D1180000}"/>
    <cellStyle name="40% - Accent4 4 2 3 2" xfId="9612" hidden="1" xr:uid="{00000000-0005-0000-0000-0000D2180000}"/>
    <cellStyle name="40% - Accent4 4 2 3 2" xfId="1720" hidden="1" xr:uid="{00000000-0005-0000-0000-0000D0180000}"/>
    <cellStyle name="40% - Accent4 4 2 3 2" xfId="28970" hidden="1" xr:uid="{00000000-0005-0000-0000-0000D9180000}"/>
    <cellStyle name="40% - Accent4 4 2 3 2" xfId="29693" hidden="1" xr:uid="{00000000-0005-0000-0000-0000DA180000}"/>
    <cellStyle name="40% - Accent4 4 2 3 2" xfId="29866" hidden="1" xr:uid="{00000000-0005-0000-0000-0000DB180000}"/>
    <cellStyle name="40% - Accent4 4 2 3 2" xfId="24684" hidden="1" xr:uid="{00000000-0005-0000-0000-0000D7180000}"/>
    <cellStyle name="40% - Accent4 4 2 3 2" xfId="28855" hidden="1" xr:uid="{00000000-0005-0000-0000-0000D8180000}"/>
    <cellStyle name="40% - Accent4 4 2 3 2" xfId="21500" hidden="1" xr:uid="{00000000-0005-0000-0000-0000D6180000}"/>
    <cellStyle name="40% - Accent4 4 2 4 2" xfId="32455" hidden="1" xr:uid="{00000000-0005-0000-0000-0000FA180000}"/>
    <cellStyle name="40% - Accent4 4 2 4 2" xfId="32628" hidden="1" xr:uid="{00000000-0005-0000-0000-0000FB180000}"/>
    <cellStyle name="40% - Accent4 4 2 4 2" xfId="33021" hidden="1" xr:uid="{00000000-0005-0000-0000-0000FC180000}"/>
    <cellStyle name="40% - Accent4 4 2 4 2" xfId="33169" hidden="1" xr:uid="{00000000-0005-0000-0000-0000FD180000}"/>
    <cellStyle name="40% - Accent4 4 2 4 2" xfId="33507" hidden="1" xr:uid="{00000000-0005-0000-0000-0000FE180000}"/>
    <cellStyle name="40% - Accent4 4 2 4 2" xfId="33844" hidden="1" xr:uid="{00000000-0005-0000-0000-0000FF180000}"/>
    <cellStyle name="40% - Accent4 4 2 4 2" xfId="31052" hidden="1" xr:uid="{00000000-0005-0000-0000-0000F7180000}"/>
    <cellStyle name="40% - Accent4 4 2 4 2" xfId="31617" hidden="1" xr:uid="{00000000-0005-0000-0000-0000F8180000}"/>
    <cellStyle name="40% - Accent4 4 2 4 2" xfId="31732" hidden="1" xr:uid="{00000000-0005-0000-0000-0000F9180000}"/>
    <cellStyle name="40% - Accent4 4 2 4 2" xfId="30377" hidden="1" xr:uid="{00000000-0005-0000-0000-0000F5180000}"/>
    <cellStyle name="40% - Accent4 4 2 4 2" xfId="30715" hidden="1" xr:uid="{00000000-0005-0000-0000-0000F6180000}"/>
    <cellStyle name="40% - Accent4 4 2 4 2" xfId="30229" hidden="1" xr:uid="{00000000-0005-0000-0000-0000F4180000}"/>
    <cellStyle name="40% - Accent4 4 2 4 2" xfId="12095" hidden="1" xr:uid="{00000000-0005-0000-0000-0000EB180000}"/>
    <cellStyle name="40% - Accent4 4 2 4 2" xfId="15833" hidden="1" xr:uid="{00000000-0005-0000-0000-0000EC180000}"/>
    <cellStyle name="40% - Accent4 4 2 4 2" xfId="18201" hidden="1" xr:uid="{00000000-0005-0000-0000-0000ED180000}"/>
    <cellStyle name="40% - Accent4 4 2 4 2" xfId="2956" hidden="1" xr:uid="{00000000-0005-0000-0000-0000E9180000}"/>
    <cellStyle name="40% - Accent4 4 2 4 2" xfId="9582" hidden="1" xr:uid="{00000000-0005-0000-0000-0000EA180000}"/>
    <cellStyle name="40% - Accent4 4 2 4 2" xfId="1690" hidden="1" xr:uid="{00000000-0005-0000-0000-0000E8180000}"/>
    <cellStyle name="40% - Accent4 4 2 4 2" xfId="28940" hidden="1" xr:uid="{00000000-0005-0000-0000-0000F1180000}"/>
    <cellStyle name="40% - Accent4 4 2 4 2" xfId="29663" hidden="1" xr:uid="{00000000-0005-0000-0000-0000F2180000}"/>
    <cellStyle name="40% - Accent4 4 2 4 2" xfId="29836" hidden="1" xr:uid="{00000000-0005-0000-0000-0000F3180000}"/>
    <cellStyle name="40% - Accent4 4 2 4 2" xfId="24654" hidden="1" xr:uid="{00000000-0005-0000-0000-0000EF180000}"/>
    <cellStyle name="40% - Accent4 4 2 4 2" xfId="28825" hidden="1" xr:uid="{00000000-0005-0000-0000-0000F0180000}"/>
    <cellStyle name="40% - Accent4 4 2 4 2" xfId="21470" hidden="1" xr:uid="{00000000-0005-0000-0000-0000EE180000}"/>
    <cellStyle name="40% - Accent4 4 3 3 2" xfId="32454" hidden="1" xr:uid="{00000000-0005-0000-0000-000012190000}"/>
    <cellStyle name="40% - Accent4 4 3 3 2" xfId="32627" hidden="1" xr:uid="{00000000-0005-0000-0000-000013190000}"/>
    <cellStyle name="40% - Accent4 4 3 3 2" xfId="33020" hidden="1" xr:uid="{00000000-0005-0000-0000-000014190000}"/>
    <cellStyle name="40% - Accent4 4 3 3 2" xfId="33168" hidden="1" xr:uid="{00000000-0005-0000-0000-000015190000}"/>
    <cellStyle name="40% - Accent4 4 3 3 2" xfId="33506" hidden="1" xr:uid="{00000000-0005-0000-0000-000016190000}"/>
    <cellStyle name="40% - Accent4 4 3 3 2" xfId="33843" hidden="1" xr:uid="{00000000-0005-0000-0000-000017190000}"/>
    <cellStyle name="40% - Accent4 4 3 3 2" xfId="31051" hidden="1" xr:uid="{00000000-0005-0000-0000-00000F190000}"/>
    <cellStyle name="40% - Accent4 4 3 3 2" xfId="31616" hidden="1" xr:uid="{00000000-0005-0000-0000-000010190000}"/>
    <cellStyle name="40% - Accent4 4 3 3 2" xfId="31731" hidden="1" xr:uid="{00000000-0005-0000-0000-000011190000}"/>
    <cellStyle name="40% - Accent4 4 3 3 2" xfId="30376" hidden="1" xr:uid="{00000000-0005-0000-0000-00000D190000}"/>
    <cellStyle name="40% - Accent4 4 3 3 2" xfId="30714" hidden="1" xr:uid="{00000000-0005-0000-0000-00000E190000}"/>
    <cellStyle name="40% - Accent4 4 3 3 2" xfId="30228" hidden="1" xr:uid="{00000000-0005-0000-0000-00000C190000}"/>
    <cellStyle name="40% - Accent4 4 3 3 2" xfId="12094" hidden="1" xr:uid="{00000000-0005-0000-0000-000003190000}"/>
    <cellStyle name="40% - Accent4 4 3 3 2" xfId="15832" hidden="1" xr:uid="{00000000-0005-0000-0000-000004190000}"/>
    <cellStyle name="40% - Accent4 4 3 3 2" xfId="18200" hidden="1" xr:uid="{00000000-0005-0000-0000-000005190000}"/>
    <cellStyle name="40% - Accent4 4 3 3 2" xfId="2955" hidden="1" xr:uid="{00000000-0005-0000-0000-000001190000}"/>
    <cellStyle name="40% - Accent4 4 3 3 2" xfId="9581" hidden="1" xr:uid="{00000000-0005-0000-0000-000002190000}"/>
    <cellStyle name="40% - Accent4 4 3 3 2" xfId="1689" hidden="1" xr:uid="{00000000-0005-0000-0000-000000190000}"/>
    <cellStyle name="40% - Accent4 4 3 3 2" xfId="28939" hidden="1" xr:uid="{00000000-0005-0000-0000-000009190000}"/>
    <cellStyle name="40% - Accent4 4 3 3 2" xfId="29662" hidden="1" xr:uid="{00000000-0005-0000-0000-00000A190000}"/>
    <cellStyle name="40% - Accent4 4 3 3 2" xfId="29835" hidden="1" xr:uid="{00000000-0005-0000-0000-00000B190000}"/>
    <cellStyle name="40% - Accent4 4 3 3 2" xfId="24653" hidden="1" xr:uid="{00000000-0005-0000-0000-000007190000}"/>
    <cellStyle name="40% - Accent4 4 3 3 2" xfId="28824" hidden="1" xr:uid="{00000000-0005-0000-0000-000008190000}"/>
    <cellStyle name="40% - Accent4 4 3 3 2" xfId="21469" hidden="1" xr:uid="{00000000-0005-0000-0000-000006190000}"/>
    <cellStyle name="40% - Accent4 5 2" xfId="32413" hidden="1" xr:uid="{00000000-0005-0000-0000-00002A190000}"/>
    <cellStyle name="40% - Accent4 5 2" xfId="32586" hidden="1" xr:uid="{00000000-0005-0000-0000-00002B190000}"/>
    <cellStyle name="40% - Accent4 5 2" xfId="32979" hidden="1" xr:uid="{00000000-0005-0000-0000-00002C190000}"/>
    <cellStyle name="40% - Accent4 5 2" xfId="33127" hidden="1" xr:uid="{00000000-0005-0000-0000-00002D190000}"/>
    <cellStyle name="40% - Accent4 5 2" xfId="33465" hidden="1" xr:uid="{00000000-0005-0000-0000-00002E190000}"/>
    <cellStyle name="40% - Accent4 5 2" xfId="33802" hidden="1" xr:uid="{00000000-0005-0000-0000-00002F190000}"/>
    <cellStyle name="40% - Accent4 5 2" xfId="31010" hidden="1" xr:uid="{00000000-0005-0000-0000-000027190000}"/>
    <cellStyle name="40% - Accent4 5 2" xfId="31575" hidden="1" xr:uid="{00000000-0005-0000-0000-000028190000}"/>
    <cellStyle name="40% - Accent4 5 2" xfId="31690" hidden="1" xr:uid="{00000000-0005-0000-0000-000029190000}"/>
    <cellStyle name="40% - Accent4 5 2" xfId="30335" hidden="1" xr:uid="{00000000-0005-0000-0000-000025190000}"/>
    <cellStyle name="40% - Accent4 5 2" xfId="30673" hidden="1" xr:uid="{00000000-0005-0000-0000-000026190000}"/>
    <cellStyle name="40% - Accent4 5 2" xfId="30187" hidden="1" xr:uid="{00000000-0005-0000-0000-000024190000}"/>
    <cellStyle name="40% - Accent4 5 2" xfId="12053" hidden="1" xr:uid="{00000000-0005-0000-0000-00001B190000}"/>
    <cellStyle name="40% - Accent4 5 2" xfId="15791" hidden="1" xr:uid="{00000000-0005-0000-0000-00001C190000}"/>
    <cellStyle name="40% - Accent4 5 2" xfId="18159" hidden="1" xr:uid="{00000000-0005-0000-0000-00001D190000}"/>
    <cellStyle name="40% - Accent4 5 2" xfId="2914" hidden="1" xr:uid="{00000000-0005-0000-0000-000019190000}"/>
    <cellStyle name="40% - Accent4 5 2" xfId="9540" hidden="1" xr:uid="{00000000-0005-0000-0000-00001A190000}"/>
    <cellStyle name="40% - Accent4 5 2" xfId="1648" hidden="1" xr:uid="{00000000-0005-0000-0000-000018190000}"/>
    <cellStyle name="40% - Accent4 5 2" xfId="28898" hidden="1" xr:uid="{00000000-0005-0000-0000-000021190000}"/>
    <cellStyle name="40% - Accent4 5 2" xfId="29621" hidden="1" xr:uid="{00000000-0005-0000-0000-000022190000}"/>
    <cellStyle name="40% - Accent4 5 2" xfId="29794" hidden="1" xr:uid="{00000000-0005-0000-0000-000023190000}"/>
    <cellStyle name="40% - Accent4 5 2" xfId="24612" hidden="1" xr:uid="{00000000-0005-0000-0000-00001F190000}"/>
    <cellStyle name="40% - Accent4 5 2" xfId="28783" hidden="1" xr:uid="{00000000-0005-0000-0000-000020190000}"/>
    <cellStyle name="40% - Accent4 5 2" xfId="21428" hidden="1" xr:uid="{00000000-0005-0000-0000-00001E190000}"/>
    <cellStyle name="40% - Accent4 7" xfId="33286" hidden="1" xr:uid="{00000000-0005-0000-0000-000071190000}"/>
    <cellStyle name="40% - Accent4 7" xfId="33364" hidden="1" xr:uid="{00000000-0005-0000-0000-000072190000}"/>
    <cellStyle name="40% - Accent4 7" xfId="32915" hidden="1" xr:uid="{00000000-0005-0000-0000-000073190000}"/>
    <cellStyle name="40% - Accent4 7" xfId="33623" hidden="1" xr:uid="{00000000-0005-0000-0000-000074190000}"/>
    <cellStyle name="40% - Accent4 7" xfId="33701" hidden="1" xr:uid="{00000000-0005-0000-0000-000075190000}"/>
    <cellStyle name="40% - Accent4 7" xfId="32533" hidden="1" xr:uid="{00000000-0005-0000-0000-000076190000}"/>
    <cellStyle name="40% - Accent4 7" xfId="33960" hidden="1" xr:uid="{00000000-0005-0000-0000-000077190000}"/>
    <cellStyle name="40% - Accent4 7" xfId="28551" hidden="1" xr:uid="{00000000-0005-0000-0000-000049190000}"/>
    <cellStyle name="40% - Accent4 7" xfId="28628" hidden="1" xr:uid="{00000000-0005-0000-0000-00004A190000}"/>
    <cellStyle name="40% - Accent4 7" xfId="28706" hidden="1" xr:uid="{00000000-0005-0000-0000-00004B190000}"/>
    <cellStyle name="40% - Accent4 7" xfId="32347" hidden="1" xr:uid="{00000000-0005-0000-0000-000068190000}"/>
    <cellStyle name="40% - Accent4 7" xfId="31940" hidden="1" xr:uid="{00000000-0005-0000-0000-000069190000}"/>
    <cellStyle name="40% - Accent4 7" xfId="31811" hidden="1" xr:uid="{00000000-0005-0000-0000-00006A190000}"/>
    <cellStyle name="40% - Accent4 7" xfId="32754" hidden="1" xr:uid="{00000000-0005-0000-0000-00006B190000}"/>
    <cellStyle name="40% - Accent4 7" xfId="32832" hidden="1" xr:uid="{00000000-0005-0000-0000-00006C190000}"/>
    <cellStyle name="40% - Accent4 7" xfId="31976" hidden="1" xr:uid="{00000000-0005-0000-0000-00006D190000}"/>
    <cellStyle name="40% - Accent4 7" xfId="32159" hidden="1" xr:uid="{00000000-0005-0000-0000-000065190000}"/>
    <cellStyle name="40% - Accent4 7" xfId="32238" hidden="1" xr:uid="{00000000-0005-0000-0000-000066190000}"/>
    <cellStyle name="40% - Accent4 7" xfId="31930" hidden="1" xr:uid="{00000000-0005-0000-0000-000067190000}"/>
    <cellStyle name="40% - Accent4 7" xfId="31498" hidden="1" xr:uid="{00000000-0005-0000-0000-000063190000}"/>
    <cellStyle name="40% - Accent4 7" xfId="32082" hidden="1" xr:uid="{00000000-0005-0000-0000-000064190000}"/>
    <cellStyle name="40% - Accent4 7" xfId="31420" hidden="1" xr:uid="{00000000-0005-0000-0000-000062190000}"/>
    <cellStyle name="40% - Accent4 7" xfId="29138" hidden="1" xr:uid="{00000000-0005-0000-0000-00004F190000}"/>
    <cellStyle name="40% - Accent4 7" xfId="29555" hidden="1" xr:uid="{00000000-0005-0000-0000-000050190000}"/>
    <cellStyle name="40% - Accent4 7" xfId="29148" hidden="1" xr:uid="{00000000-0005-0000-0000-000051190000}"/>
    <cellStyle name="40% - Accent4 7" xfId="29019" hidden="1" xr:uid="{00000000-0005-0000-0000-000052190000}"/>
    <cellStyle name="40% - Accent4 7" xfId="29962" hidden="1" xr:uid="{00000000-0005-0000-0000-000053190000}"/>
    <cellStyle name="40% - Accent4 7" xfId="30040" hidden="1" xr:uid="{00000000-0005-0000-0000-000054190000}"/>
    <cellStyle name="40% - Accent4 7" xfId="29184" hidden="1" xr:uid="{00000000-0005-0000-0000-000055190000}"/>
    <cellStyle name="40% - Accent4 7" xfId="30135" hidden="1" xr:uid="{00000000-0005-0000-0000-000056190000}"/>
    <cellStyle name="40% - Accent4 7" xfId="29720" hidden="1" xr:uid="{00000000-0005-0000-0000-000057190000}"/>
    <cellStyle name="40% - Accent4 7" xfId="29069" hidden="1" xr:uid="{00000000-0005-0000-0000-000058190000}"/>
    <cellStyle name="40% - Accent4 7" xfId="30494" hidden="1" xr:uid="{00000000-0005-0000-0000-000059190000}"/>
    <cellStyle name="40% - Accent4 7" xfId="30572" hidden="1" xr:uid="{00000000-0005-0000-0000-00005A190000}"/>
    <cellStyle name="40% - Accent4 7" xfId="30123" hidden="1" xr:uid="{00000000-0005-0000-0000-00005B190000}"/>
    <cellStyle name="40% - Accent4 7" xfId="30831" hidden="1" xr:uid="{00000000-0005-0000-0000-00005C190000}"/>
    <cellStyle name="40% - Accent4 7" xfId="30909" hidden="1" xr:uid="{00000000-0005-0000-0000-00005D190000}"/>
    <cellStyle name="40% - Accent4 7" xfId="29741" hidden="1" xr:uid="{00000000-0005-0000-0000-00005E190000}"/>
    <cellStyle name="40% - Accent4 7" xfId="31168" hidden="1" xr:uid="{00000000-0005-0000-0000-00005F190000}"/>
    <cellStyle name="40% - Accent4 7" xfId="31252" hidden="1" xr:uid="{00000000-0005-0000-0000-000060190000}"/>
    <cellStyle name="40% - Accent4 7" xfId="31343" hidden="1" xr:uid="{00000000-0005-0000-0000-000061190000}"/>
    <cellStyle name="40% - Accent4 7" xfId="13771" hidden="1" xr:uid="{00000000-0005-0000-0000-00003C190000}"/>
    <cellStyle name="40% - Accent4 7" xfId="5722" hidden="1" xr:uid="{00000000-0005-0000-0000-00003D190000}"/>
    <cellStyle name="40% - Accent4 7" xfId="14525" hidden="1" xr:uid="{00000000-0005-0000-0000-00003E190000}"/>
    <cellStyle name="40% - Accent4 7" xfId="32927" hidden="1" xr:uid="{00000000-0005-0000-0000-00006E190000}"/>
    <cellStyle name="40% - Accent4 7" xfId="32512" hidden="1" xr:uid="{00000000-0005-0000-0000-00006F190000}"/>
    <cellStyle name="40% - Accent4 7" xfId="31861" hidden="1" xr:uid="{00000000-0005-0000-0000-000070190000}"/>
    <cellStyle name="40% - Accent4 7" xfId="8211" hidden="1" xr:uid="{00000000-0005-0000-0000-000038190000}"/>
    <cellStyle name="40% - Accent4 7" xfId="5487" hidden="1" xr:uid="{00000000-0005-0000-0000-000039190000}"/>
    <cellStyle name="40% - Accent4 7" xfId="4503" hidden="1" xr:uid="{00000000-0005-0000-0000-00003A190000}"/>
    <cellStyle name="40% - Accent4 7" xfId="13429" hidden="1" xr:uid="{00000000-0005-0000-0000-00003B190000}"/>
    <cellStyle name="40% - Accent4 7" xfId="1442" hidden="1" xr:uid="{00000000-0005-0000-0000-000033190000}"/>
    <cellStyle name="40% - Accent4 7" xfId="6662" hidden="1" xr:uid="{00000000-0005-0000-0000-000034190000}"/>
    <cellStyle name="40% - Accent4 7" xfId="6991" hidden="1" xr:uid="{00000000-0005-0000-0000-000035190000}"/>
    <cellStyle name="40% - Accent4 7" xfId="772" hidden="1" xr:uid="{00000000-0005-0000-0000-000031190000}"/>
    <cellStyle name="40% - Accent4 7" xfId="1100" hidden="1" xr:uid="{00000000-0005-0000-0000-000032190000}"/>
    <cellStyle name="40% - Accent4 7" xfId="420" hidden="1" xr:uid="{00000000-0005-0000-0000-000030190000}"/>
    <cellStyle name="40% - Accent4 7" xfId="29290" hidden="1" xr:uid="{00000000-0005-0000-0000-00004C190000}"/>
    <cellStyle name="40% - Accent4 7" xfId="29367" hidden="1" xr:uid="{00000000-0005-0000-0000-00004D190000}"/>
    <cellStyle name="40% - Accent4 7" xfId="29446" hidden="1" xr:uid="{00000000-0005-0000-0000-00004E190000}"/>
    <cellStyle name="40% - Accent4 7" xfId="23107" hidden="1" xr:uid="{00000000-0005-0000-0000-000045190000}"/>
    <cellStyle name="40% - Accent4 7" xfId="10838" hidden="1" xr:uid="{00000000-0005-0000-0000-000046190000}"/>
    <cellStyle name="40% - Accent4 7" xfId="25931" hidden="1" xr:uid="{00000000-0005-0000-0000-000047190000}"/>
    <cellStyle name="40% - Accent4 7" xfId="28460" hidden="1" xr:uid="{00000000-0005-0000-0000-000048190000}"/>
    <cellStyle name="40% - Accent4 7" xfId="7336" hidden="1" xr:uid="{00000000-0005-0000-0000-000036190000}"/>
    <cellStyle name="40% - Accent4 7" xfId="5411" hidden="1" xr:uid="{00000000-0005-0000-0000-000037190000}"/>
    <cellStyle name="40% - Accent4 7" xfId="19854" hidden="1" xr:uid="{00000000-0005-0000-0000-000042190000}"/>
    <cellStyle name="40% - Accent4 7" xfId="14261" hidden="1" xr:uid="{00000000-0005-0000-0000-000043190000}"/>
    <cellStyle name="40% - Accent4 7" xfId="22765" hidden="1" xr:uid="{00000000-0005-0000-0000-000044190000}"/>
    <cellStyle name="40% - Accent4 7" xfId="4913" hidden="1" xr:uid="{00000000-0005-0000-0000-000040190000}"/>
    <cellStyle name="40% - Accent4 7" xfId="19512" hidden="1" xr:uid="{00000000-0005-0000-0000-000041190000}"/>
    <cellStyle name="40% - Accent4 7" xfId="10729" hidden="1" xr:uid="{00000000-0005-0000-0000-00003F190000}"/>
    <cellStyle name="40% - Accent4 8" xfId="33421" hidden="1" xr:uid="{00000000-0005-0000-0000-0000BB190000}"/>
    <cellStyle name="40% - Accent4 8" xfId="33615" hidden="1" xr:uid="{00000000-0005-0000-0000-0000BC190000}"/>
    <cellStyle name="40% - Accent4 8" xfId="33693" hidden="1" xr:uid="{00000000-0005-0000-0000-0000BD190000}"/>
    <cellStyle name="40% - Accent4 8" xfId="33758" hidden="1" xr:uid="{00000000-0005-0000-0000-0000BE190000}"/>
    <cellStyle name="40% - Accent4 8" xfId="33952" hidden="1" xr:uid="{00000000-0005-0000-0000-0000BF190000}"/>
    <cellStyle name="40% - Accent4 8" xfId="28542" hidden="1" xr:uid="{00000000-0005-0000-0000-000091190000}"/>
    <cellStyle name="40% - Accent4 8" xfId="28620" hidden="1" xr:uid="{00000000-0005-0000-0000-000092190000}"/>
    <cellStyle name="40% - Accent4 8" xfId="28698" hidden="1" xr:uid="{00000000-0005-0000-0000-000093190000}"/>
    <cellStyle name="40% - Accent4 8" xfId="29280" hidden="1" xr:uid="{00000000-0005-0000-0000-000094190000}"/>
    <cellStyle name="40% - Accent4 8" xfId="32012" hidden="1" xr:uid="{00000000-0005-0000-0000-0000B1190000}"/>
    <cellStyle name="40% - Accent4 8" xfId="31902" hidden="1" xr:uid="{00000000-0005-0000-0000-0000B2190000}"/>
    <cellStyle name="40% - Accent4 8" xfId="32746" hidden="1" xr:uid="{00000000-0005-0000-0000-0000B3190000}"/>
    <cellStyle name="40% - Accent4 8" xfId="32824" hidden="1" xr:uid="{00000000-0005-0000-0000-0000B4190000}"/>
    <cellStyle name="40% - Accent4 8" xfId="31867" hidden="1" xr:uid="{00000000-0005-0000-0000-0000B5190000}"/>
    <cellStyle name="40% - Accent4 8" xfId="32895" hidden="1" xr:uid="{00000000-0005-0000-0000-0000B6190000}"/>
    <cellStyle name="40% - Accent4 8" xfId="32230" hidden="1" xr:uid="{00000000-0005-0000-0000-0000AE190000}"/>
    <cellStyle name="40% - Accent4 8" xfId="31804" hidden="1" xr:uid="{00000000-0005-0000-0000-0000AF190000}"/>
    <cellStyle name="40% - Accent4 8" xfId="32306" hidden="1" xr:uid="{00000000-0005-0000-0000-0000B0190000}"/>
    <cellStyle name="40% - Accent4 8" xfId="32072" hidden="1" xr:uid="{00000000-0005-0000-0000-0000AC190000}"/>
    <cellStyle name="40% - Accent4 8" xfId="32151" hidden="1" xr:uid="{00000000-0005-0000-0000-0000AD190000}"/>
    <cellStyle name="40% - Accent4 8" xfId="31490" hidden="1" xr:uid="{00000000-0005-0000-0000-0000AB190000}"/>
    <cellStyle name="40% - Accent4 8" xfId="29220" hidden="1" xr:uid="{00000000-0005-0000-0000-000099190000}"/>
    <cellStyle name="40% - Accent4 8" xfId="29110" hidden="1" xr:uid="{00000000-0005-0000-0000-00009A190000}"/>
    <cellStyle name="40% - Accent4 8" xfId="29954" hidden="1" xr:uid="{00000000-0005-0000-0000-00009B190000}"/>
    <cellStyle name="40% - Accent4 8" xfId="30032" hidden="1" xr:uid="{00000000-0005-0000-0000-00009C190000}"/>
    <cellStyle name="40% - Accent4 8" xfId="29075" hidden="1" xr:uid="{00000000-0005-0000-0000-00009D190000}"/>
    <cellStyle name="40% - Accent4 8" xfId="30103" hidden="1" xr:uid="{00000000-0005-0000-0000-00009E190000}"/>
    <cellStyle name="40% - Accent4 8" xfId="29881" hidden="1" xr:uid="{00000000-0005-0000-0000-00009F190000}"/>
    <cellStyle name="40% - Accent4 8" xfId="29873" hidden="1" xr:uid="{00000000-0005-0000-0000-0000A0190000}"/>
    <cellStyle name="40% - Accent4 8" xfId="30486" hidden="1" xr:uid="{00000000-0005-0000-0000-0000A1190000}"/>
    <cellStyle name="40% - Accent4 8" xfId="30564" hidden="1" xr:uid="{00000000-0005-0000-0000-0000A2190000}"/>
    <cellStyle name="40% - Accent4 8" xfId="30629" hidden="1" xr:uid="{00000000-0005-0000-0000-0000A3190000}"/>
    <cellStyle name="40% - Accent4 8" xfId="30823" hidden="1" xr:uid="{00000000-0005-0000-0000-0000A4190000}"/>
    <cellStyle name="40% - Accent4 8" xfId="30901" hidden="1" xr:uid="{00000000-0005-0000-0000-0000A5190000}"/>
    <cellStyle name="40% - Accent4 8" xfId="30966" hidden="1" xr:uid="{00000000-0005-0000-0000-0000A6190000}"/>
    <cellStyle name="40% - Accent4 8" xfId="31160" hidden="1" xr:uid="{00000000-0005-0000-0000-0000A7190000}"/>
    <cellStyle name="40% - Accent4 8" xfId="31268" hidden="1" xr:uid="{00000000-0005-0000-0000-0000A8190000}"/>
    <cellStyle name="40% - Accent4 8" xfId="31334" hidden="1" xr:uid="{00000000-0005-0000-0000-0000A9190000}"/>
    <cellStyle name="40% - Accent4 8" xfId="31412" hidden="1" xr:uid="{00000000-0005-0000-0000-0000AA190000}"/>
    <cellStyle name="40% - Accent4 8" xfId="13697" hidden="1" xr:uid="{00000000-0005-0000-0000-000084190000}"/>
    <cellStyle name="40% - Accent4 8" xfId="4981" hidden="1" xr:uid="{00000000-0005-0000-0000-000085190000}"/>
    <cellStyle name="40% - Accent4 8" xfId="14078" hidden="1" xr:uid="{00000000-0005-0000-0000-000086190000}"/>
    <cellStyle name="40% - Accent4 8" xfId="12782" hidden="1" xr:uid="{00000000-0005-0000-0000-000087190000}"/>
    <cellStyle name="40% - Accent4 8" xfId="32673" hidden="1" xr:uid="{00000000-0005-0000-0000-0000B7190000}"/>
    <cellStyle name="40% - Accent4 8" xfId="32665" hidden="1" xr:uid="{00000000-0005-0000-0000-0000B8190000}"/>
    <cellStyle name="40% - Accent4 8" xfId="33278" hidden="1" xr:uid="{00000000-0005-0000-0000-0000B9190000}"/>
    <cellStyle name="40% - Accent4 8" xfId="33356" hidden="1" xr:uid="{00000000-0005-0000-0000-0000BA190000}"/>
    <cellStyle name="40% - Accent4 8" xfId="6041" hidden="1" xr:uid="{00000000-0005-0000-0000-000081190000}"/>
    <cellStyle name="40% - Accent4 8" xfId="5232" hidden="1" xr:uid="{00000000-0005-0000-0000-000082190000}"/>
    <cellStyle name="40% - Accent4 8" xfId="13355" hidden="1" xr:uid="{00000000-0005-0000-0000-000083190000}"/>
    <cellStyle name="40% - Accent4 8" xfId="1368" hidden="1" xr:uid="{00000000-0005-0000-0000-00007B190000}"/>
    <cellStyle name="40% - Accent4 8" xfId="6579" hidden="1" xr:uid="{00000000-0005-0000-0000-00007C190000}"/>
    <cellStyle name="40% - Accent4 8" xfId="6916" hidden="1" xr:uid="{00000000-0005-0000-0000-00007D190000}"/>
    <cellStyle name="40% - Accent4 8" xfId="691" hidden="1" xr:uid="{00000000-0005-0000-0000-000079190000}"/>
    <cellStyle name="40% - Accent4 8" xfId="1026" hidden="1" xr:uid="{00000000-0005-0000-0000-00007A190000}"/>
    <cellStyle name="40% - Accent4 8" xfId="467" hidden="1" xr:uid="{00000000-0005-0000-0000-000078190000}"/>
    <cellStyle name="40% - Accent4 8" xfId="29359" hidden="1" xr:uid="{00000000-0005-0000-0000-000095190000}"/>
    <cellStyle name="40% - Accent4 8" xfId="29438" hidden="1" xr:uid="{00000000-0005-0000-0000-000096190000}"/>
    <cellStyle name="40% - Accent4 8" xfId="29012" hidden="1" xr:uid="{00000000-0005-0000-0000-000097190000}"/>
    <cellStyle name="40% - Accent4 8" xfId="29514" hidden="1" xr:uid="{00000000-0005-0000-0000-000098190000}"/>
    <cellStyle name="40% - Accent4 8" xfId="23325" hidden="1" xr:uid="{00000000-0005-0000-0000-00008E190000}"/>
    <cellStyle name="40% - Accent4 8" xfId="25857" hidden="1" xr:uid="{00000000-0005-0000-0000-00008F190000}"/>
    <cellStyle name="40% - Accent4 8" xfId="28476" hidden="1" xr:uid="{00000000-0005-0000-0000-000090190000}"/>
    <cellStyle name="40% - Accent4 8" xfId="7261" hidden="1" xr:uid="{00000000-0005-0000-0000-00007E190000}"/>
    <cellStyle name="40% - Accent4 8" xfId="4401" hidden="1" xr:uid="{00000000-0005-0000-0000-00007F190000}"/>
    <cellStyle name="40% - Accent4 8" xfId="7684" hidden="1" xr:uid="{00000000-0005-0000-0000-000080190000}"/>
    <cellStyle name="40% - Accent4 8" xfId="20101" hidden="1" xr:uid="{00000000-0005-0000-0000-00008B190000}"/>
    <cellStyle name="40% - Accent4 8" xfId="22691" hidden="1" xr:uid="{00000000-0005-0000-0000-00008C190000}"/>
    <cellStyle name="40% - Accent4 8" xfId="23033" hidden="1" xr:uid="{00000000-0005-0000-0000-00008D190000}"/>
    <cellStyle name="40% - Accent4 8" xfId="19438" hidden="1" xr:uid="{00000000-0005-0000-0000-000089190000}"/>
    <cellStyle name="40% - Accent4 8" xfId="19780" hidden="1" xr:uid="{00000000-0005-0000-0000-00008A190000}"/>
    <cellStyle name="40% - Accent4 8" xfId="12283" hidden="1" xr:uid="{00000000-0005-0000-0000-000088190000}"/>
    <cellStyle name="40% - Accent4 9" xfId="33634" hidden="1" xr:uid="{00000000-0005-0000-0000-0000041A0000}"/>
    <cellStyle name="40% - Accent4 9" xfId="33712" hidden="1" xr:uid="{00000000-0005-0000-0000-0000051A0000}"/>
    <cellStyle name="40% - Accent4 9" xfId="33895" hidden="1" xr:uid="{00000000-0005-0000-0000-0000061A0000}"/>
    <cellStyle name="40% - Accent4 9" xfId="33971" hidden="1" xr:uid="{00000000-0005-0000-0000-0000071A0000}"/>
    <cellStyle name="40% - Accent4 9" xfId="32047" hidden="1" xr:uid="{00000000-0005-0000-0000-0000FE190000}"/>
    <cellStyle name="40% - Accent4 9" xfId="28563" hidden="1" xr:uid="{00000000-0005-0000-0000-0000D9190000}"/>
    <cellStyle name="40% - Accent4 9" xfId="28639" hidden="1" xr:uid="{00000000-0005-0000-0000-0000DA190000}"/>
    <cellStyle name="40% - Accent4 9" xfId="28717" hidden="1" xr:uid="{00000000-0005-0000-0000-0000DB190000}"/>
    <cellStyle name="40% - Accent4 9" xfId="29302" hidden="1" xr:uid="{00000000-0005-0000-0000-0000DC190000}"/>
    <cellStyle name="40% - Accent4 9" xfId="31905" hidden="1" xr:uid="{00000000-0005-0000-0000-0000F9190000}"/>
    <cellStyle name="40% - Accent4 9" xfId="32689" hidden="1" xr:uid="{00000000-0005-0000-0000-0000FA190000}"/>
    <cellStyle name="40% - Accent4 9" xfId="32843" hidden="1" xr:uid="{00000000-0005-0000-0000-0000FC190000}"/>
    <cellStyle name="40% - Accent4 9" xfId="32905" hidden="1" xr:uid="{00000000-0005-0000-0000-0000FD190000}"/>
    <cellStyle name="40% - Accent4 9" xfId="31987" hidden="1" xr:uid="{00000000-0005-0000-0000-0000FF190000}"/>
    <cellStyle name="40% - Accent4 9" xfId="32249" hidden="1" xr:uid="{00000000-0005-0000-0000-0000F6190000}"/>
    <cellStyle name="40% - Accent4 9" xfId="32317" hidden="1" xr:uid="{00000000-0005-0000-0000-0000F7190000}"/>
    <cellStyle name="40% - Accent4 9" xfId="32034" hidden="1" xr:uid="{00000000-0005-0000-0000-0000F8190000}"/>
    <cellStyle name="40% - Accent4 9" xfId="32094" hidden="1" xr:uid="{00000000-0005-0000-0000-0000F4190000}"/>
    <cellStyle name="40% - Accent4 9" xfId="32170" hidden="1" xr:uid="{00000000-0005-0000-0000-0000F5190000}"/>
    <cellStyle name="40% - Accent4 9" xfId="31509" hidden="1" xr:uid="{00000000-0005-0000-0000-0000F3190000}"/>
    <cellStyle name="40% - Accent4 9" xfId="32765" hidden="1" xr:uid="{00000000-0005-0000-0000-0000FB190000}"/>
    <cellStyle name="40% - Accent4 9" xfId="29113" hidden="1" xr:uid="{00000000-0005-0000-0000-0000E1190000}"/>
    <cellStyle name="40% - Accent4 9" xfId="29897" hidden="1" xr:uid="{00000000-0005-0000-0000-0000E2190000}"/>
    <cellStyle name="40% - Accent4 9" xfId="29973" hidden="1" xr:uid="{00000000-0005-0000-0000-0000E3190000}"/>
    <cellStyle name="40% - Accent4 9" xfId="30051" hidden="1" xr:uid="{00000000-0005-0000-0000-0000E4190000}"/>
    <cellStyle name="40% - Accent4 9" xfId="30113" hidden="1" xr:uid="{00000000-0005-0000-0000-0000E5190000}"/>
    <cellStyle name="40% - Accent4 9" xfId="29255" hidden="1" xr:uid="{00000000-0005-0000-0000-0000E6190000}"/>
    <cellStyle name="40% - Accent4 9" xfId="29195" hidden="1" xr:uid="{00000000-0005-0000-0000-0000E7190000}"/>
    <cellStyle name="40% - Accent4 9" xfId="30429" hidden="1" xr:uid="{00000000-0005-0000-0000-0000E8190000}"/>
    <cellStyle name="40% - Accent4 9" xfId="30505" hidden="1" xr:uid="{00000000-0005-0000-0000-0000E9190000}"/>
    <cellStyle name="40% - Accent4 9" xfId="30583" hidden="1" xr:uid="{00000000-0005-0000-0000-0000EA190000}"/>
    <cellStyle name="40% - Accent4 9" xfId="30766" hidden="1" xr:uid="{00000000-0005-0000-0000-0000EB190000}"/>
    <cellStyle name="40% - Accent4 9" xfId="30842" hidden="1" xr:uid="{00000000-0005-0000-0000-0000EC190000}"/>
    <cellStyle name="40% - Accent4 9" xfId="30920" hidden="1" xr:uid="{00000000-0005-0000-0000-0000ED190000}"/>
    <cellStyle name="40% - Accent4 9" xfId="31103" hidden="1" xr:uid="{00000000-0005-0000-0000-0000EE190000}"/>
    <cellStyle name="40% - Accent4 9" xfId="31179" hidden="1" xr:uid="{00000000-0005-0000-0000-0000EF190000}"/>
    <cellStyle name="40% - Accent4 9" xfId="31281" hidden="1" xr:uid="{00000000-0005-0000-0000-0000F0190000}"/>
    <cellStyle name="40% - Accent4 9" xfId="31355" hidden="1" xr:uid="{00000000-0005-0000-0000-0000F1190000}"/>
    <cellStyle name="40% - Accent4 9" xfId="31431" hidden="1" xr:uid="{00000000-0005-0000-0000-0000F2190000}"/>
    <cellStyle name="40% - Accent4 9" xfId="13818" hidden="1" xr:uid="{00000000-0005-0000-0000-0000CC190000}"/>
    <cellStyle name="40% - Accent4 9" xfId="14142" hidden="1" xr:uid="{00000000-0005-0000-0000-0000CD190000}"/>
    <cellStyle name="40% - Accent4 9" xfId="6298" hidden="1" xr:uid="{00000000-0005-0000-0000-0000CE190000}"/>
    <cellStyle name="40% - Accent4 9" xfId="5905" hidden="1" xr:uid="{00000000-0005-0000-0000-0000CF190000}"/>
    <cellStyle name="40% - Accent4 9" xfId="33221" hidden="1" xr:uid="{00000000-0005-0000-0000-0000001A0000}"/>
    <cellStyle name="40% - Accent4 9" xfId="33297" hidden="1" xr:uid="{00000000-0005-0000-0000-0000011A0000}"/>
    <cellStyle name="40% - Accent4 9" xfId="33375" hidden="1" xr:uid="{00000000-0005-0000-0000-0000021A0000}"/>
    <cellStyle name="40% - Accent4 9" xfId="33558" hidden="1" xr:uid="{00000000-0005-0000-0000-0000031A0000}"/>
    <cellStyle name="40% - Accent4 9" xfId="13152" hidden="1" xr:uid="{00000000-0005-0000-0000-0000CA190000}"/>
    <cellStyle name="40% - Accent4 9" xfId="13476" hidden="1" xr:uid="{00000000-0005-0000-0000-0000CB190000}"/>
    <cellStyle name="40% - Accent4 9" xfId="1489" hidden="1" xr:uid="{00000000-0005-0000-0000-0000C3190000}"/>
    <cellStyle name="40% - Accent4 9" xfId="6713" hidden="1" xr:uid="{00000000-0005-0000-0000-0000C4190000}"/>
    <cellStyle name="40% - Accent4 9" xfId="7038" hidden="1" xr:uid="{00000000-0005-0000-0000-0000C5190000}"/>
    <cellStyle name="40% - Accent4 9" xfId="823" hidden="1" xr:uid="{00000000-0005-0000-0000-0000C1190000}"/>
    <cellStyle name="40% - Accent4 9" xfId="1147" hidden="1" xr:uid="{00000000-0005-0000-0000-0000C2190000}"/>
    <cellStyle name="40% - Accent4 9" xfId="501" hidden="1" xr:uid="{00000000-0005-0000-0000-0000C0190000}"/>
    <cellStyle name="40% - Accent4 9" xfId="6216" hidden="1" xr:uid="{00000000-0005-0000-0000-0000C8190000}"/>
    <cellStyle name="40% - Accent4 9" xfId="29378" hidden="1" xr:uid="{00000000-0005-0000-0000-0000DD190000}"/>
    <cellStyle name="40% - Accent4 9" xfId="29457" hidden="1" xr:uid="{00000000-0005-0000-0000-0000DE190000}"/>
    <cellStyle name="40% - Accent4 9" xfId="29525" hidden="1" xr:uid="{00000000-0005-0000-0000-0000DF190000}"/>
    <cellStyle name="40% - Accent4 9" xfId="29242" hidden="1" xr:uid="{00000000-0005-0000-0000-0000E0190000}"/>
    <cellStyle name="40% - Accent4 9" xfId="25654" hidden="1" xr:uid="{00000000-0005-0000-0000-0000D6190000}"/>
    <cellStyle name="40% - Accent4 9" xfId="25978" hidden="1" xr:uid="{00000000-0005-0000-0000-0000D7190000}"/>
    <cellStyle name="40% - Accent4 9" xfId="28489" hidden="1" xr:uid="{00000000-0005-0000-0000-0000D8190000}"/>
    <cellStyle name="40% - Accent4 9" xfId="7383" hidden="1" xr:uid="{00000000-0005-0000-0000-0000C6190000}"/>
    <cellStyle name="40% - Accent4 9" xfId="7762" hidden="1" xr:uid="{00000000-0005-0000-0000-0000C7190000}"/>
    <cellStyle name="40% - Accent4 9" xfId="5244" hidden="1" xr:uid="{00000000-0005-0000-0000-0000C9190000}"/>
    <cellStyle name="40% - Accent4 9" xfId="22486" hidden="1" xr:uid="{00000000-0005-0000-0000-0000D3190000}"/>
    <cellStyle name="40% - Accent4 9" xfId="22812" hidden="1" xr:uid="{00000000-0005-0000-0000-0000D4190000}"/>
    <cellStyle name="40% - Accent4 9" xfId="23154" hidden="1" xr:uid="{00000000-0005-0000-0000-0000D5190000}"/>
    <cellStyle name="40% - Accent4 9" xfId="19559" hidden="1" xr:uid="{00000000-0005-0000-0000-0000D1190000}"/>
    <cellStyle name="40% - Accent4 9" xfId="19901" hidden="1" xr:uid="{00000000-0005-0000-0000-0000D2190000}"/>
    <cellStyle name="40% - Accent4 9" xfId="19233" hidden="1" xr:uid="{00000000-0005-0000-0000-0000D0190000}"/>
    <cellStyle name="40% - Accent5" xfId="14035" builtinId="47" hidden="1" customBuiltin="1"/>
    <cellStyle name="40% - Accent5" xfId="5890" builtinId="47" hidden="1" customBuiltin="1"/>
    <cellStyle name="40% - Accent5" xfId="14761" builtinId="47" hidden="1" customBuiltin="1"/>
    <cellStyle name="40% - Accent5" xfId="17011" builtinId="47" hidden="1" customBuiltin="1"/>
    <cellStyle name="40% - Accent5" xfId="16901" builtinId="47" hidden="1" customBuiltin="1"/>
    <cellStyle name="40% - Accent5" xfId="17459" builtinId="47" hidden="1" customBuiltin="1"/>
    <cellStyle name="40% - Accent5" xfId="11431" builtinId="47" hidden="1" customBuiltin="1"/>
    <cellStyle name="40% - Accent5" xfId="14557" builtinId="47" hidden="1" customBuiltin="1"/>
    <cellStyle name="40% - Accent5" xfId="12790" builtinId="47" hidden="1" customBuiltin="1"/>
    <cellStyle name="40% - Accent5" xfId="5525" builtinId="47" hidden="1" customBuiltin="1"/>
    <cellStyle name="40% - Accent5" xfId="4534" builtinId="47" hidden="1" customBuiltin="1"/>
    <cellStyle name="40% - Accent5" xfId="20740" builtinId="47" hidden="1" customBuiltin="1"/>
    <cellStyle name="40% - Accent5" xfId="4655" builtinId="47" hidden="1" customBuiltin="1"/>
    <cellStyle name="40% - Accent5" xfId="17030" builtinId="47" hidden="1" customBuiltin="1"/>
    <cellStyle name="40% - Accent5" xfId="17025" builtinId="47" hidden="1" customBuiltin="1"/>
    <cellStyle name="40% - Accent5" xfId="14098" builtinId="47" hidden="1" customBuiltin="1"/>
    <cellStyle name="40% - Accent5" xfId="14158" builtinId="47" hidden="1" customBuiltin="1"/>
    <cellStyle name="40% - Accent5" xfId="4953" builtinId="47" hidden="1" customBuiltin="1"/>
    <cellStyle name="40% - Accent5" xfId="14222" builtinId="47" hidden="1" customBuiltin="1"/>
    <cellStyle name="40% - Accent5" xfId="8619" builtinId="47" hidden="1" customBuiltin="1"/>
    <cellStyle name="40% - Accent5" xfId="14091" builtinId="47" hidden="1" customBuiltin="1"/>
    <cellStyle name="40% - Accent5" xfId="13981" builtinId="47" hidden="1" customBuiltin="1"/>
    <cellStyle name="40% - Accent5" xfId="14486" builtinId="47" hidden="1" customBuiltin="1"/>
    <cellStyle name="40% - Accent5" xfId="7623" builtinId="47" hidden="1" customBuiltin="1"/>
    <cellStyle name="40% - Accent5" xfId="16850" builtinId="47" hidden="1" customBuiltin="1"/>
    <cellStyle name="40% - Accent5" xfId="4598" builtinId="47" hidden="1" customBuiltin="1"/>
    <cellStyle name="40% - Accent5" xfId="277" builtinId="47" hidden="1" customBuiltin="1"/>
    <cellStyle name="40% - Accent5" xfId="314" builtinId="47" hidden="1" customBuiltin="1"/>
    <cellStyle name="40% - Accent5" xfId="348" builtinId="47" hidden="1" customBuiltin="1"/>
    <cellStyle name="40% - Accent5" xfId="383" builtinId="47" hidden="1" customBuiltin="1"/>
    <cellStyle name="40% - Accent5" xfId="3934" builtinId="47" hidden="1" customBuiltin="1"/>
    <cellStyle name="40% - Accent5" xfId="3968" builtinId="47" hidden="1" customBuiltin="1"/>
    <cellStyle name="40% - Accent5" xfId="4005" builtinId="47" hidden="1" customBuiltin="1"/>
    <cellStyle name="40% - Accent5" xfId="164" builtinId="47" hidden="1" customBuiltin="1"/>
    <cellStyle name="40% - Accent5" xfId="206" builtinId="47" hidden="1" customBuiltin="1"/>
    <cellStyle name="40% - Accent5" xfId="240" builtinId="47" hidden="1" customBuiltin="1"/>
    <cellStyle name="40% - Accent5" xfId="86" builtinId="47" hidden="1" customBuiltin="1"/>
    <cellStyle name="40% - Accent5" xfId="121" builtinId="47" hidden="1" customBuiltin="1"/>
    <cellStyle name="40% - Accent5" xfId="38" builtinId="47" hidden="1" customBuiltin="1"/>
    <cellStyle name="40% - Accent5" xfId="8163" builtinId="47" hidden="1" customBuiltin="1"/>
    <cellStyle name="40% - Accent5" xfId="10850" builtinId="47" hidden="1" customBuiltin="1"/>
    <cellStyle name="40% - Accent5" xfId="10842" builtinId="47" hidden="1" customBuiltin="1"/>
    <cellStyle name="40% - Accent5" xfId="7714" builtinId="47" hidden="1" customBuiltin="1"/>
    <cellStyle name="40% - Accent5" xfId="7779" builtinId="47" hidden="1" customBuiltin="1"/>
    <cellStyle name="40% - Accent5" xfId="5745" builtinId="47" hidden="1" customBuiltin="1"/>
    <cellStyle name="40% - Accent5" xfId="7857" builtinId="47" hidden="1" customBuiltin="1"/>
    <cellStyle name="40% - Accent5" xfId="10631" builtinId="47" hidden="1" customBuiltin="1"/>
    <cellStyle name="40% - Accent5" xfId="7703" builtinId="47" hidden="1" customBuiltin="1"/>
    <cellStyle name="40% - Accent5" xfId="7553" builtinId="47" hidden="1" customBuiltin="1"/>
    <cellStyle name="40% - Accent5" xfId="4076" builtinId="47" hidden="1" customBuiltin="1"/>
    <cellStyle name="40% - Accent5" xfId="4274" builtinId="47" hidden="1" customBuiltin="1"/>
    <cellStyle name="40% - Accent5" xfId="4042" builtinId="47" hidden="1" customBuiltin="1"/>
    <cellStyle name="40% - Accent5 10" xfId="33390" hidden="1" xr:uid="{00000000-0005-0000-0000-00007E1A0000}"/>
    <cellStyle name="40% - Accent5 10" xfId="28654" hidden="1" xr:uid="{00000000-0005-0000-0000-0000561A0000}"/>
    <cellStyle name="40% - Accent5 10" xfId="28732" hidden="1" xr:uid="{00000000-0005-0000-0000-0000571A0000}"/>
    <cellStyle name="40% - Accent5 10" xfId="29317" hidden="1" xr:uid="{00000000-0005-0000-0000-0000581A0000}"/>
    <cellStyle name="40% - Accent5 10" xfId="29393" hidden="1" xr:uid="{00000000-0005-0000-0000-0000591A0000}"/>
    <cellStyle name="40% - Accent5 10" xfId="29472" hidden="1" xr:uid="{00000000-0005-0000-0000-00005A1A0000}"/>
    <cellStyle name="40% - Accent5 10" xfId="29717" hidden="1" xr:uid="{00000000-0005-0000-0000-00005B1A0000}"/>
    <cellStyle name="40% - Accent5 10" xfId="32704" hidden="1" xr:uid="{00000000-0005-0000-0000-0000761A0000}"/>
    <cellStyle name="40% - Accent5 10" xfId="32780" hidden="1" xr:uid="{00000000-0005-0000-0000-0000771A0000}"/>
    <cellStyle name="40% - Accent5 10" xfId="32858" hidden="1" xr:uid="{00000000-0005-0000-0000-0000781A0000}"/>
    <cellStyle name="40% - Accent5 10" xfId="33068" hidden="1" xr:uid="{00000000-0005-0000-0000-0000791A0000}"/>
    <cellStyle name="40% - Accent5 10" xfId="31819" hidden="1" xr:uid="{00000000-0005-0000-0000-00007A1A0000}"/>
    <cellStyle name="40% - Accent5 10" xfId="32674" hidden="1" xr:uid="{00000000-0005-0000-0000-00007B1A0000}"/>
    <cellStyle name="40% - Accent5 10" xfId="33236" hidden="1" xr:uid="{00000000-0005-0000-0000-00007C1A0000}"/>
    <cellStyle name="40% - Accent5 10" xfId="31865" hidden="1" xr:uid="{00000000-0005-0000-0000-0000741A0000}"/>
    <cellStyle name="40% - Accent5 10" xfId="32010" hidden="1" xr:uid="{00000000-0005-0000-0000-0000751A0000}"/>
    <cellStyle name="40% - Accent5 10" xfId="32185" hidden="1" xr:uid="{00000000-0005-0000-0000-0000711A0000}"/>
    <cellStyle name="40% - Accent5 10" xfId="32264" hidden="1" xr:uid="{00000000-0005-0000-0000-0000721A0000}"/>
    <cellStyle name="40% - Accent5 10" xfId="32109" hidden="1" xr:uid="{00000000-0005-0000-0000-0000701A0000}"/>
    <cellStyle name="40% - Accent5 10" xfId="32509" hidden="1" xr:uid="{00000000-0005-0000-0000-0000731A0000}"/>
    <cellStyle name="40% - Accent5 10" xfId="29027" hidden="1" xr:uid="{00000000-0005-0000-0000-0000621A0000}"/>
    <cellStyle name="40% - Accent5 10" xfId="29882" hidden="1" xr:uid="{00000000-0005-0000-0000-0000631A0000}"/>
    <cellStyle name="40% - Accent5 10" xfId="30444" hidden="1" xr:uid="{00000000-0005-0000-0000-0000641A0000}"/>
    <cellStyle name="40% - Accent5 10" xfId="30520" hidden="1" xr:uid="{00000000-0005-0000-0000-0000651A0000}"/>
    <cellStyle name="40% - Accent5 10" xfId="30598" hidden="1" xr:uid="{00000000-0005-0000-0000-0000661A0000}"/>
    <cellStyle name="40% - Accent5 10" xfId="30781" hidden="1" xr:uid="{00000000-0005-0000-0000-0000671A0000}"/>
    <cellStyle name="40% - Accent5 10" xfId="30857" hidden="1" xr:uid="{00000000-0005-0000-0000-0000681A0000}"/>
    <cellStyle name="40% - Accent5 10" xfId="30935" hidden="1" xr:uid="{00000000-0005-0000-0000-0000691A0000}"/>
    <cellStyle name="40% - Accent5 10" xfId="31118" hidden="1" xr:uid="{00000000-0005-0000-0000-00006A1A0000}"/>
    <cellStyle name="40% - Accent5 10" xfId="31194" hidden="1" xr:uid="{00000000-0005-0000-0000-00006B1A0000}"/>
    <cellStyle name="40% - Accent5 10" xfId="31296" hidden="1" xr:uid="{00000000-0005-0000-0000-00006C1A0000}"/>
    <cellStyle name="40% - Accent5 10" xfId="31370" hidden="1" xr:uid="{00000000-0005-0000-0000-00006D1A0000}"/>
    <cellStyle name="40% - Accent5 10" xfId="31446" hidden="1" xr:uid="{00000000-0005-0000-0000-00006E1A0000}"/>
    <cellStyle name="40% - Accent5 10" xfId="31524" hidden="1" xr:uid="{00000000-0005-0000-0000-00006F1A0000}"/>
    <cellStyle name="40% - Accent5 10" xfId="16918" hidden="1" xr:uid="{00000000-0005-0000-0000-0000491A0000}"/>
    <cellStyle name="40% - Accent5 10" xfId="4566" hidden="1" xr:uid="{00000000-0005-0000-0000-00004A1A0000}"/>
    <cellStyle name="40% - Accent5 10" xfId="12810" hidden="1" xr:uid="{00000000-0005-0000-0000-00004B1A0000}"/>
    <cellStyle name="40% - Accent5 10" xfId="19276" hidden="1" xr:uid="{00000000-0005-0000-0000-00004C1A0000}"/>
    <cellStyle name="40% - Accent5 10" xfId="19598" hidden="1" xr:uid="{00000000-0005-0000-0000-00004D1A0000}"/>
    <cellStyle name="40% - Accent5 10" xfId="19940" hidden="1" xr:uid="{00000000-0005-0000-0000-00004E1A0000}"/>
    <cellStyle name="40% - Accent5 10" xfId="33312" hidden="1" xr:uid="{00000000-0005-0000-0000-00007D1A0000}"/>
    <cellStyle name="40% - Accent5 10" xfId="33573" hidden="1" xr:uid="{00000000-0005-0000-0000-00007F1A0000}"/>
    <cellStyle name="40% - Accent5 10" xfId="33649" hidden="1" xr:uid="{00000000-0005-0000-0000-0000801A0000}"/>
    <cellStyle name="40% - Accent5 10" xfId="33727" hidden="1" xr:uid="{00000000-0005-0000-0000-0000811A0000}"/>
    <cellStyle name="40% - Accent5 10" xfId="33910" hidden="1" xr:uid="{00000000-0005-0000-0000-0000821A0000}"/>
    <cellStyle name="40% - Accent5 10" xfId="33986" hidden="1" xr:uid="{00000000-0005-0000-0000-0000831A0000}"/>
    <cellStyle name="40% - Accent5 10" xfId="13857" hidden="1" xr:uid="{00000000-0005-0000-0000-0000481A0000}"/>
    <cellStyle name="40% - Accent5 10" xfId="6755" hidden="1" xr:uid="{00000000-0005-0000-0000-0000401A0000}"/>
    <cellStyle name="40% - Accent5 10" xfId="7077" hidden="1" xr:uid="{00000000-0005-0000-0000-0000411A0000}"/>
    <cellStyle name="40% - Accent5 10" xfId="865" hidden="1" xr:uid="{00000000-0005-0000-0000-00003D1A0000}"/>
    <cellStyle name="40% - Accent5 10" xfId="1186" hidden="1" xr:uid="{00000000-0005-0000-0000-00003E1A0000}"/>
    <cellStyle name="40% - Accent5 10" xfId="541" hidden="1" xr:uid="{00000000-0005-0000-0000-00003C1A0000}"/>
    <cellStyle name="40% - Accent5 10" xfId="1528" hidden="1" xr:uid="{00000000-0005-0000-0000-00003F1A0000}"/>
    <cellStyle name="40% - Accent5 10" xfId="29073" hidden="1" xr:uid="{00000000-0005-0000-0000-00005C1A0000}"/>
    <cellStyle name="40% - Accent5 10" xfId="29218" hidden="1" xr:uid="{00000000-0005-0000-0000-00005D1A0000}"/>
    <cellStyle name="40% - Accent5 10" xfId="29912" hidden="1" xr:uid="{00000000-0005-0000-0000-00005E1A0000}"/>
    <cellStyle name="40% - Accent5 10" xfId="29988" hidden="1" xr:uid="{00000000-0005-0000-0000-00005F1A0000}"/>
    <cellStyle name="40% - Accent5 10" xfId="30066" hidden="1" xr:uid="{00000000-0005-0000-0000-0000601A0000}"/>
    <cellStyle name="40% - Accent5 10" xfId="30276" hidden="1" xr:uid="{00000000-0005-0000-0000-0000611A0000}"/>
    <cellStyle name="40% - Accent5 10" xfId="28578" hidden="1" xr:uid="{00000000-0005-0000-0000-0000551A0000}"/>
    <cellStyle name="40% - Accent5 10" xfId="7423" hidden="1" xr:uid="{00000000-0005-0000-0000-0000421A0000}"/>
    <cellStyle name="40% - Accent5 10" xfId="10708" hidden="1" xr:uid="{00000000-0005-0000-0000-0000431A0000}"/>
    <cellStyle name="40% - Accent5 10" xfId="4943" hidden="1" xr:uid="{00000000-0005-0000-0000-0000441A0000}"/>
    <cellStyle name="40% - Accent5 10" xfId="6033" hidden="1" xr:uid="{00000000-0005-0000-0000-0000451A0000}"/>
    <cellStyle name="40% - Accent5 10" xfId="13194" hidden="1" xr:uid="{00000000-0005-0000-0000-0000461A0000}"/>
    <cellStyle name="40% - Accent5 10" xfId="13515" hidden="1" xr:uid="{00000000-0005-0000-0000-0000471A0000}"/>
    <cellStyle name="40% - Accent5 10" xfId="25696" hidden="1" xr:uid="{00000000-0005-0000-0000-0000521A0000}"/>
    <cellStyle name="40% - Accent5 10" xfId="26017" hidden="1" xr:uid="{00000000-0005-0000-0000-0000531A0000}"/>
    <cellStyle name="40% - Accent5 10" xfId="28504" hidden="1" xr:uid="{00000000-0005-0000-0000-0000541A0000}"/>
    <cellStyle name="40% - Accent5 10" xfId="22851" hidden="1" xr:uid="{00000000-0005-0000-0000-0000501A0000}"/>
    <cellStyle name="40% - Accent5 10" xfId="23193" hidden="1" xr:uid="{00000000-0005-0000-0000-0000511A0000}"/>
    <cellStyle name="40% - Accent5 10" xfId="22529" hidden="1" xr:uid="{00000000-0005-0000-0000-00004F1A0000}"/>
    <cellStyle name="40% - Accent5 11" xfId="28745" hidden="1" xr:uid="{00000000-0005-0000-0000-00009F1A0000}"/>
    <cellStyle name="40% - Accent5 11" xfId="29330" hidden="1" xr:uid="{00000000-0005-0000-0000-0000A01A0000}"/>
    <cellStyle name="40% - Accent5 11" xfId="29406" hidden="1" xr:uid="{00000000-0005-0000-0000-0000A11A0000}"/>
    <cellStyle name="40% - Accent5 11" xfId="29485" hidden="1" xr:uid="{00000000-0005-0000-0000-0000A21A0000}"/>
    <cellStyle name="40% - Accent5 11" xfId="29109" hidden="1" xr:uid="{00000000-0005-0000-0000-0000A31A0000}"/>
    <cellStyle name="40% - Accent5 11" xfId="29018" hidden="1" xr:uid="{00000000-0005-0000-0000-0000A41A0000}"/>
    <cellStyle name="40% - Accent5 11" xfId="32793" hidden="1" xr:uid="{00000000-0005-0000-0000-0000BF1A0000}"/>
    <cellStyle name="40% - Accent5 11" xfId="32871" hidden="1" xr:uid="{00000000-0005-0000-0000-0000C01A0000}"/>
    <cellStyle name="40% - Accent5 11" xfId="32039" hidden="1" xr:uid="{00000000-0005-0000-0000-0000C11A0000}"/>
    <cellStyle name="40% - Accent5 11" xfId="31812" hidden="1" xr:uid="{00000000-0005-0000-0000-0000C21A0000}"/>
    <cellStyle name="40% - Accent5 11" xfId="32037" hidden="1" xr:uid="{00000000-0005-0000-0000-0000C31A0000}"/>
    <cellStyle name="40% - Accent5 11" xfId="33249" hidden="1" xr:uid="{00000000-0005-0000-0000-0000C41A0000}"/>
    <cellStyle name="40% - Accent5 11" xfId="33325" hidden="1" xr:uid="{00000000-0005-0000-0000-0000C51A0000}"/>
    <cellStyle name="40% - Accent5 11" xfId="31810" hidden="1" xr:uid="{00000000-0005-0000-0000-0000BC1A0000}"/>
    <cellStyle name="40% - Accent5 11" xfId="31777" hidden="1" xr:uid="{00000000-0005-0000-0000-0000BD1A0000}"/>
    <cellStyle name="40% - Accent5 11" xfId="32717" hidden="1" xr:uid="{00000000-0005-0000-0000-0000BE1A0000}"/>
    <cellStyle name="40% - Accent5 11" xfId="32277" hidden="1" xr:uid="{00000000-0005-0000-0000-0000BA1A0000}"/>
    <cellStyle name="40% - Accent5 11" xfId="31901" hidden="1" xr:uid="{00000000-0005-0000-0000-0000BB1A0000}"/>
    <cellStyle name="40% - Accent5 11" xfId="32198" hidden="1" xr:uid="{00000000-0005-0000-0000-0000B91A0000}"/>
    <cellStyle name="40% - Accent5 11" xfId="30457" hidden="1" xr:uid="{00000000-0005-0000-0000-0000AC1A0000}"/>
    <cellStyle name="40% - Accent5 11" xfId="30533" hidden="1" xr:uid="{00000000-0005-0000-0000-0000AD1A0000}"/>
    <cellStyle name="40% - Accent5 11" xfId="30611" hidden="1" xr:uid="{00000000-0005-0000-0000-0000AE1A0000}"/>
    <cellStyle name="40% - Accent5 11" xfId="30794" hidden="1" xr:uid="{00000000-0005-0000-0000-0000AF1A0000}"/>
    <cellStyle name="40% - Accent5 11" xfId="30870" hidden="1" xr:uid="{00000000-0005-0000-0000-0000B01A0000}"/>
    <cellStyle name="40% - Accent5 11" xfId="30948" hidden="1" xr:uid="{00000000-0005-0000-0000-0000B11A0000}"/>
    <cellStyle name="40% - Accent5 11" xfId="31131" hidden="1" xr:uid="{00000000-0005-0000-0000-0000B21A0000}"/>
    <cellStyle name="40% - Accent5 11" xfId="31207" hidden="1" xr:uid="{00000000-0005-0000-0000-0000B31A0000}"/>
    <cellStyle name="40% - Accent5 11" xfId="31309" hidden="1" xr:uid="{00000000-0005-0000-0000-0000B41A0000}"/>
    <cellStyle name="40% - Accent5 11" xfId="31383" hidden="1" xr:uid="{00000000-0005-0000-0000-0000B51A0000}"/>
    <cellStyle name="40% - Accent5 11" xfId="31459" hidden="1" xr:uid="{00000000-0005-0000-0000-0000B61A0000}"/>
    <cellStyle name="40% - Accent5 11" xfId="31537" hidden="1" xr:uid="{00000000-0005-0000-0000-0000B71A0000}"/>
    <cellStyle name="40% - Accent5 11" xfId="32122" hidden="1" xr:uid="{00000000-0005-0000-0000-0000B81A0000}"/>
    <cellStyle name="40% - Accent5 11" xfId="6238" hidden="1" xr:uid="{00000000-0005-0000-0000-0000911A0000}"/>
    <cellStyle name="40% - Accent5 11" xfId="4517" hidden="1" xr:uid="{00000000-0005-0000-0000-0000921A0000}"/>
    <cellStyle name="40% - Accent5 11" xfId="6225" hidden="1" xr:uid="{00000000-0005-0000-0000-0000931A0000}"/>
    <cellStyle name="40% - Accent5 11" xfId="19313" hidden="1" xr:uid="{00000000-0005-0000-0000-0000941A0000}"/>
    <cellStyle name="40% - Accent5 11" xfId="19634" hidden="1" xr:uid="{00000000-0005-0000-0000-0000951A0000}"/>
    <cellStyle name="40% - Accent5 11" xfId="19976" hidden="1" xr:uid="{00000000-0005-0000-0000-0000961A0000}"/>
    <cellStyle name="40% - Accent5 11" xfId="22566" hidden="1" xr:uid="{00000000-0005-0000-0000-0000971A0000}"/>
    <cellStyle name="40% - Accent5 11" xfId="33403" hidden="1" xr:uid="{00000000-0005-0000-0000-0000C61A0000}"/>
    <cellStyle name="40% - Accent5 11" xfId="33586" hidden="1" xr:uid="{00000000-0005-0000-0000-0000C71A0000}"/>
    <cellStyle name="40% - Accent5 11" xfId="33662" hidden="1" xr:uid="{00000000-0005-0000-0000-0000C81A0000}"/>
    <cellStyle name="40% - Accent5 11" xfId="33740" hidden="1" xr:uid="{00000000-0005-0000-0000-0000C91A0000}"/>
    <cellStyle name="40% - Accent5 11" xfId="33923" hidden="1" xr:uid="{00000000-0005-0000-0000-0000CA1A0000}"/>
    <cellStyle name="40% - Accent5 11" xfId="33999" hidden="1" xr:uid="{00000000-0005-0000-0000-0000CB1A0000}"/>
    <cellStyle name="40% - Accent5 11" xfId="28667" hidden="1" xr:uid="{00000000-0005-0000-0000-00009E1A0000}"/>
    <cellStyle name="40% - Accent5 11" xfId="1564" hidden="1" xr:uid="{00000000-0005-0000-0000-0000871A0000}"/>
    <cellStyle name="40% - Accent5 11" xfId="6791" hidden="1" xr:uid="{00000000-0005-0000-0000-0000881A0000}"/>
    <cellStyle name="40% - Accent5 11" xfId="7113" hidden="1" xr:uid="{00000000-0005-0000-0000-0000891A0000}"/>
    <cellStyle name="40% - Accent5 11" xfId="901" hidden="1" xr:uid="{00000000-0005-0000-0000-0000851A0000}"/>
    <cellStyle name="40% - Accent5 11" xfId="1222" hidden="1" xr:uid="{00000000-0005-0000-0000-0000861A0000}"/>
    <cellStyle name="40% - Accent5 11" xfId="577" hidden="1" xr:uid="{00000000-0005-0000-0000-0000841A0000}"/>
    <cellStyle name="40% - Accent5 11" xfId="28985" hidden="1" xr:uid="{00000000-0005-0000-0000-0000A51A0000}"/>
    <cellStyle name="40% - Accent5 11" xfId="29925" hidden="1" xr:uid="{00000000-0005-0000-0000-0000A61A0000}"/>
    <cellStyle name="40% - Accent5 11" xfId="30001" hidden="1" xr:uid="{00000000-0005-0000-0000-0000A71A0000}"/>
    <cellStyle name="40% - Accent5 11" xfId="30079" hidden="1" xr:uid="{00000000-0005-0000-0000-0000A81A0000}"/>
    <cellStyle name="40% - Accent5 11" xfId="29247" hidden="1" xr:uid="{00000000-0005-0000-0000-0000A91A0000}"/>
    <cellStyle name="40% - Accent5 11" xfId="29020" hidden="1" xr:uid="{00000000-0005-0000-0000-0000AA1A0000}"/>
    <cellStyle name="40% - Accent5 11" xfId="29245" hidden="1" xr:uid="{00000000-0005-0000-0000-0000AB1A0000}"/>
    <cellStyle name="40% - Accent5 11" xfId="7459" hidden="1" xr:uid="{00000000-0005-0000-0000-00008A1A0000}"/>
    <cellStyle name="40% - Accent5 11" xfId="5222" hidden="1" xr:uid="{00000000-0005-0000-0000-00008B1A0000}"/>
    <cellStyle name="40% - Accent5 11" xfId="4493" hidden="1" xr:uid="{00000000-0005-0000-0000-00008C1A0000}"/>
    <cellStyle name="40% - Accent5 11" xfId="4150" hidden="1" xr:uid="{00000000-0005-0000-0000-00008D1A0000}"/>
    <cellStyle name="40% - Accent5 11" xfId="13230" hidden="1" xr:uid="{00000000-0005-0000-0000-00008E1A0000}"/>
    <cellStyle name="40% - Accent5 11" xfId="13551" hidden="1" xr:uid="{00000000-0005-0000-0000-00008F1A0000}"/>
    <cellStyle name="40% - Accent5 11" xfId="13893" hidden="1" xr:uid="{00000000-0005-0000-0000-0000901A0000}"/>
    <cellStyle name="40% - Accent5 11" xfId="26053" hidden="1" xr:uid="{00000000-0005-0000-0000-00009B1A0000}"/>
    <cellStyle name="40% - Accent5 11" xfId="28517" hidden="1" xr:uid="{00000000-0005-0000-0000-00009C1A0000}"/>
    <cellStyle name="40% - Accent5 11" xfId="28591" hidden="1" xr:uid="{00000000-0005-0000-0000-00009D1A0000}"/>
    <cellStyle name="40% - Accent5 11" xfId="23229" hidden="1" xr:uid="{00000000-0005-0000-0000-0000991A0000}"/>
    <cellStyle name="40% - Accent5 11" xfId="25732" hidden="1" xr:uid="{00000000-0005-0000-0000-00009A1A0000}"/>
    <cellStyle name="40% - Accent5 11" xfId="22887" hidden="1" xr:uid="{00000000-0005-0000-0000-0000981A0000}"/>
    <cellStyle name="40% - Accent5 12" xfId="29419" hidden="1" xr:uid="{00000000-0005-0000-0000-0000E91A0000}"/>
    <cellStyle name="40% - Accent5 12" xfId="29498" hidden="1" xr:uid="{00000000-0005-0000-0000-0000EA1A0000}"/>
    <cellStyle name="40% - Accent5 12" xfId="29716" hidden="1" xr:uid="{00000000-0005-0000-0000-0000EB1A0000}"/>
    <cellStyle name="40% - Accent5 12" xfId="29141" hidden="1" xr:uid="{00000000-0005-0000-0000-0000EC1A0000}"/>
    <cellStyle name="40% - Accent5 12" xfId="29130" hidden="1" xr:uid="{00000000-0005-0000-0000-0000ED1A0000}"/>
    <cellStyle name="40% - Accent5 12" xfId="32884" hidden="1" xr:uid="{00000000-0005-0000-0000-0000081B0000}"/>
    <cellStyle name="40% - Accent5 12" xfId="33067" hidden="1" xr:uid="{00000000-0005-0000-0000-0000091B0000}"/>
    <cellStyle name="40% - Accent5 12" xfId="31969" hidden="1" xr:uid="{00000000-0005-0000-0000-00000A1B0000}"/>
    <cellStyle name="40% - Accent5 12" xfId="32330" hidden="1" xr:uid="{00000000-0005-0000-0000-00000B1B0000}"/>
    <cellStyle name="40% - Accent5 12" xfId="33263" hidden="1" xr:uid="{00000000-0005-0000-0000-00000C1B0000}"/>
    <cellStyle name="40% - Accent5 12" xfId="33338" hidden="1" xr:uid="{00000000-0005-0000-0000-00000D1B0000}"/>
    <cellStyle name="40% - Accent5 12" xfId="33416" hidden="1" xr:uid="{00000000-0005-0000-0000-00000E1B0000}"/>
    <cellStyle name="40% - Accent5 12" xfId="31922" hidden="1" xr:uid="{00000000-0005-0000-0000-0000051B0000}"/>
    <cellStyle name="40% - Accent5 12" xfId="32731" hidden="1" xr:uid="{00000000-0005-0000-0000-0000061B0000}"/>
    <cellStyle name="40% - Accent5 12" xfId="32806" hidden="1" xr:uid="{00000000-0005-0000-0000-0000071B0000}"/>
    <cellStyle name="40% - Accent5 12" xfId="32508" hidden="1" xr:uid="{00000000-0005-0000-0000-0000031B0000}"/>
    <cellStyle name="40% - Accent5 12" xfId="31933" hidden="1" xr:uid="{00000000-0005-0000-0000-0000041B0000}"/>
    <cellStyle name="40% - Accent5 12" xfId="32290" hidden="1" xr:uid="{00000000-0005-0000-0000-0000021B0000}"/>
    <cellStyle name="40% - Accent5 12" xfId="30624" hidden="1" xr:uid="{00000000-0005-0000-0000-0000F61A0000}"/>
    <cellStyle name="40% - Accent5 12" xfId="30808" hidden="1" xr:uid="{00000000-0005-0000-0000-0000F71A0000}"/>
    <cellStyle name="40% - Accent5 12" xfId="30883" hidden="1" xr:uid="{00000000-0005-0000-0000-0000F81A0000}"/>
    <cellStyle name="40% - Accent5 12" xfId="30961" hidden="1" xr:uid="{00000000-0005-0000-0000-0000F91A0000}"/>
    <cellStyle name="40% - Accent5 12" xfId="31145" hidden="1" xr:uid="{00000000-0005-0000-0000-0000FA1A0000}"/>
    <cellStyle name="40% - Accent5 12" xfId="31220" hidden="1" xr:uid="{00000000-0005-0000-0000-0000FB1A0000}"/>
    <cellStyle name="40% - Accent5 12" xfId="31322" hidden="1" xr:uid="{00000000-0005-0000-0000-0000FC1A0000}"/>
    <cellStyle name="40% - Accent5 12" xfId="31397" hidden="1" xr:uid="{00000000-0005-0000-0000-0000FD1A0000}"/>
    <cellStyle name="40% - Accent5 12" xfId="31550" hidden="1" xr:uid="{00000000-0005-0000-0000-0000FF1A0000}"/>
    <cellStyle name="40% - Accent5 12" xfId="32136" hidden="1" xr:uid="{00000000-0005-0000-0000-0000001B0000}"/>
    <cellStyle name="40% - Accent5 12" xfId="32211" hidden="1" xr:uid="{00000000-0005-0000-0000-0000011B0000}"/>
    <cellStyle name="40% - Accent5 12" xfId="31472" hidden="1" xr:uid="{00000000-0005-0000-0000-0000FE1A0000}"/>
    <cellStyle name="40% - Accent5 12" xfId="16915" hidden="1" xr:uid="{00000000-0005-0000-0000-0000D91A0000}"/>
    <cellStyle name="40% - Accent5 12" xfId="5683" hidden="1" xr:uid="{00000000-0005-0000-0000-0000DA1A0000}"/>
    <cellStyle name="40% - Accent5 12" xfId="7908" hidden="1" xr:uid="{00000000-0005-0000-0000-0000DB1A0000}"/>
    <cellStyle name="40% - Accent5 12" xfId="19348" hidden="1" xr:uid="{00000000-0005-0000-0000-0000DC1A0000}"/>
    <cellStyle name="40% - Accent5 12" xfId="20010" hidden="1" xr:uid="{00000000-0005-0000-0000-0000DE1A0000}"/>
    <cellStyle name="40% - Accent5 12" xfId="22601" hidden="1" xr:uid="{00000000-0005-0000-0000-0000DF1A0000}"/>
    <cellStyle name="40% - Accent5 12" xfId="22921" hidden="1" xr:uid="{00000000-0005-0000-0000-0000E01A0000}"/>
    <cellStyle name="40% - Accent5 12" xfId="19668" hidden="1" xr:uid="{00000000-0005-0000-0000-0000DD1A0000}"/>
    <cellStyle name="40% - Accent5 12" xfId="33600" hidden="1" xr:uid="{00000000-0005-0000-0000-00000F1B0000}"/>
    <cellStyle name="40% - Accent5 12" xfId="33675" hidden="1" xr:uid="{00000000-0005-0000-0000-0000101B0000}"/>
    <cellStyle name="40% - Accent5 12" xfId="33753" hidden="1" xr:uid="{00000000-0005-0000-0000-0000111B0000}"/>
    <cellStyle name="40% - Accent5 12" xfId="33937" hidden="1" xr:uid="{00000000-0005-0000-0000-0000121B0000}"/>
    <cellStyle name="40% - Accent5 12" xfId="28680" hidden="1" xr:uid="{00000000-0005-0000-0000-0000E61A0000}"/>
    <cellStyle name="40% - Accent5 12" xfId="28758" hidden="1" xr:uid="{00000000-0005-0000-0000-0000E71A0000}"/>
    <cellStyle name="40% - Accent5 12" xfId="29344" hidden="1" xr:uid="{00000000-0005-0000-0000-0000E81A0000}"/>
    <cellStyle name="40% - Accent5 12" xfId="34012" hidden="1" xr:uid="{00000000-0005-0000-0000-0000131B0000}"/>
    <cellStyle name="40% - Accent5 12" xfId="6826" hidden="1" xr:uid="{00000000-0005-0000-0000-0000D01A0000}"/>
    <cellStyle name="40% - Accent5 12" xfId="7147" hidden="1" xr:uid="{00000000-0005-0000-0000-0000D11A0000}"/>
    <cellStyle name="40% - Accent5 12" xfId="936" hidden="1" xr:uid="{00000000-0005-0000-0000-0000CD1A0000}"/>
    <cellStyle name="40% - Accent5 12" xfId="1256" hidden="1" xr:uid="{00000000-0005-0000-0000-0000CE1A0000}"/>
    <cellStyle name="40% - Accent5 12" xfId="611" hidden="1" xr:uid="{00000000-0005-0000-0000-0000CC1A0000}"/>
    <cellStyle name="40% - Accent5 12" xfId="29939" hidden="1" xr:uid="{00000000-0005-0000-0000-0000EE1A0000}"/>
    <cellStyle name="40% - Accent5 12" xfId="30014" hidden="1" xr:uid="{00000000-0005-0000-0000-0000EF1A0000}"/>
    <cellStyle name="40% - Accent5 12" xfId="30092" hidden="1" xr:uid="{00000000-0005-0000-0000-0000F01A0000}"/>
    <cellStyle name="40% - Accent5 12" xfId="30275" hidden="1" xr:uid="{00000000-0005-0000-0000-0000F11A0000}"/>
    <cellStyle name="40% - Accent5 12" xfId="29177" hidden="1" xr:uid="{00000000-0005-0000-0000-0000F21A0000}"/>
    <cellStyle name="40% - Accent5 12" xfId="29538" hidden="1" xr:uid="{00000000-0005-0000-0000-0000F31A0000}"/>
    <cellStyle name="40% - Accent5 12" xfId="30471" hidden="1" xr:uid="{00000000-0005-0000-0000-0000F41A0000}"/>
    <cellStyle name="40% - Accent5 12" xfId="30546" hidden="1" xr:uid="{00000000-0005-0000-0000-0000F51A0000}"/>
    <cellStyle name="40% - Accent5 12" xfId="10706" hidden="1" xr:uid="{00000000-0005-0000-0000-0000D31A0000}"/>
    <cellStyle name="40% - Accent5 12" xfId="5446" hidden="1" xr:uid="{00000000-0005-0000-0000-0000D41A0000}"/>
    <cellStyle name="40% - Accent5 12" xfId="5376" hidden="1" xr:uid="{00000000-0005-0000-0000-0000D51A0000}"/>
    <cellStyle name="40% - Accent5 12" xfId="13265" hidden="1" xr:uid="{00000000-0005-0000-0000-0000D61A0000}"/>
    <cellStyle name="40% - Accent5 12" xfId="13585" hidden="1" xr:uid="{00000000-0005-0000-0000-0000D71A0000}"/>
    <cellStyle name="40% - Accent5 12" xfId="13927" hidden="1" xr:uid="{00000000-0005-0000-0000-0000D81A0000}"/>
    <cellStyle name="40% - Accent5 12" xfId="1598" hidden="1" xr:uid="{00000000-0005-0000-0000-0000CF1A0000}"/>
    <cellStyle name="40% - Accent5 12" xfId="28530" hidden="1" xr:uid="{00000000-0005-0000-0000-0000E41A0000}"/>
    <cellStyle name="40% - Accent5 12" xfId="28605" hidden="1" xr:uid="{00000000-0005-0000-0000-0000E51A0000}"/>
    <cellStyle name="40% - Accent5 12" xfId="7493" hidden="1" xr:uid="{00000000-0005-0000-0000-0000D21A0000}"/>
    <cellStyle name="40% - Accent5 12" xfId="25767" hidden="1" xr:uid="{00000000-0005-0000-0000-0000E21A0000}"/>
    <cellStyle name="40% - Accent5 12" xfId="26087" hidden="1" xr:uid="{00000000-0005-0000-0000-0000E31A0000}"/>
    <cellStyle name="40% - Accent5 12" xfId="23263" hidden="1" xr:uid="{00000000-0005-0000-0000-0000E11A0000}"/>
    <cellStyle name="40% - Accent5 13" xfId="33115" hidden="1" xr:uid="{00000000-0005-0000-0000-0000291B0000}"/>
    <cellStyle name="40% - Accent5 13" xfId="33453" hidden="1" xr:uid="{00000000-0005-0000-0000-00002A1B0000}"/>
    <cellStyle name="40% - Accent5 13" xfId="33790" hidden="1" xr:uid="{00000000-0005-0000-0000-00002B1B0000}"/>
    <cellStyle name="40% - Accent5 13" xfId="21413" hidden="1" xr:uid="{00000000-0005-0000-0000-00001A1B0000}"/>
    <cellStyle name="40% - Accent5 13" xfId="24597" hidden="1" xr:uid="{00000000-0005-0000-0000-00001B1B0000}"/>
    <cellStyle name="40% - Accent5 13" xfId="31563" hidden="1" xr:uid="{00000000-0005-0000-0000-0000241B0000}"/>
    <cellStyle name="40% - Accent5 13" xfId="31678" hidden="1" xr:uid="{00000000-0005-0000-0000-0000251B0000}"/>
    <cellStyle name="40% - Accent5 13" xfId="32401" hidden="1" xr:uid="{00000000-0005-0000-0000-0000261B0000}"/>
    <cellStyle name="40% - Accent5 13" xfId="30661" hidden="1" xr:uid="{00000000-0005-0000-0000-0000221B0000}"/>
    <cellStyle name="40% - Accent5 13" xfId="30998" hidden="1" xr:uid="{00000000-0005-0000-0000-0000231B0000}"/>
    <cellStyle name="40% - Accent5 13" xfId="30323" hidden="1" xr:uid="{00000000-0005-0000-0000-0000211B0000}"/>
    <cellStyle name="40% - Accent5 13" xfId="15776" hidden="1" xr:uid="{00000000-0005-0000-0000-0000181B0000}"/>
    <cellStyle name="40% - Accent5 13" xfId="18144" hidden="1" xr:uid="{00000000-0005-0000-0000-0000191B0000}"/>
    <cellStyle name="40% - Accent5 13" xfId="2899" hidden="1" xr:uid="{00000000-0005-0000-0000-0000151B0000}"/>
    <cellStyle name="40% - Accent5 13" xfId="9525" hidden="1" xr:uid="{00000000-0005-0000-0000-0000161B0000}"/>
    <cellStyle name="40% - Accent5 13" xfId="1633" hidden="1" xr:uid="{00000000-0005-0000-0000-0000141B0000}"/>
    <cellStyle name="40% - Accent5 13" xfId="32574" hidden="1" xr:uid="{00000000-0005-0000-0000-0000271B0000}"/>
    <cellStyle name="40% - Accent5 13" xfId="32967" hidden="1" xr:uid="{00000000-0005-0000-0000-0000281B0000}"/>
    <cellStyle name="40% - Accent5 13" xfId="29782" hidden="1" xr:uid="{00000000-0005-0000-0000-00001F1B0000}"/>
    <cellStyle name="40% - Accent5 13" xfId="30175" hidden="1" xr:uid="{00000000-0005-0000-0000-0000201B0000}"/>
    <cellStyle name="40% - Accent5 13" xfId="12038" hidden="1" xr:uid="{00000000-0005-0000-0000-0000171B0000}"/>
    <cellStyle name="40% - Accent5 13" xfId="28886" hidden="1" xr:uid="{00000000-0005-0000-0000-00001D1B0000}"/>
    <cellStyle name="40% - Accent5 13" xfId="29609" hidden="1" xr:uid="{00000000-0005-0000-0000-00001E1B0000}"/>
    <cellStyle name="40% - Accent5 13" xfId="28771" hidden="1" xr:uid="{00000000-0005-0000-0000-00001C1B0000}"/>
    <cellStyle name="40% - Accent5 3 2 3 2" xfId="33200" hidden="1" xr:uid="{00000000-0005-0000-0000-0000411B0000}"/>
    <cellStyle name="40% - Accent5 3 2 3 2" xfId="33538" hidden="1" xr:uid="{00000000-0005-0000-0000-0000421B0000}"/>
    <cellStyle name="40% - Accent5 3 2 3 2" xfId="33875" hidden="1" xr:uid="{00000000-0005-0000-0000-0000431B0000}"/>
    <cellStyle name="40% - Accent5 3 2 3 2" xfId="21501" hidden="1" xr:uid="{00000000-0005-0000-0000-0000321B0000}"/>
    <cellStyle name="40% - Accent5 3 2 3 2" xfId="24685" hidden="1" xr:uid="{00000000-0005-0000-0000-0000331B0000}"/>
    <cellStyle name="40% - Accent5 3 2 3 2" xfId="31648" hidden="1" xr:uid="{00000000-0005-0000-0000-00003C1B0000}"/>
    <cellStyle name="40% - Accent5 3 2 3 2" xfId="31763" hidden="1" xr:uid="{00000000-0005-0000-0000-00003D1B0000}"/>
    <cellStyle name="40% - Accent5 3 2 3 2" xfId="32486" hidden="1" xr:uid="{00000000-0005-0000-0000-00003E1B0000}"/>
    <cellStyle name="40% - Accent5 3 2 3 2" xfId="30746" hidden="1" xr:uid="{00000000-0005-0000-0000-00003A1B0000}"/>
    <cellStyle name="40% - Accent5 3 2 3 2" xfId="31083" hidden="1" xr:uid="{00000000-0005-0000-0000-00003B1B0000}"/>
    <cellStyle name="40% - Accent5 3 2 3 2" xfId="30408" hidden="1" xr:uid="{00000000-0005-0000-0000-0000391B0000}"/>
    <cellStyle name="40% - Accent5 3 2 3 2" xfId="15864" hidden="1" xr:uid="{00000000-0005-0000-0000-0000301B0000}"/>
    <cellStyle name="40% - Accent5 3 2 3 2" xfId="18232" hidden="1" xr:uid="{00000000-0005-0000-0000-0000311B0000}"/>
    <cellStyle name="40% - Accent5 3 2 3 2" xfId="2987" hidden="1" xr:uid="{00000000-0005-0000-0000-00002D1B0000}"/>
    <cellStyle name="40% - Accent5 3 2 3 2" xfId="9613" hidden="1" xr:uid="{00000000-0005-0000-0000-00002E1B0000}"/>
    <cellStyle name="40% - Accent5 3 2 3 2" xfId="1721" hidden="1" xr:uid="{00000000-0005-0000-0000-00002C1B0000}"/>
    <cellStyle name="40% - Accent5 3 2 3 2" xfId="32659" hidden="1" xr:uid="{00000000-0005-0000-0000-00003F1B0000}"/>
    <cellStyle name="40% - Accent5 3 2 3 2" xfId="33052" hidden="1" xr:uid="{00000000-0005-0000-0000-0000401B0000}"/>
    <cellStyle name="40% - Accent5 3 2 3 2" xfId="29867" hidden="1" xr:uid="{00000000-0005-0000-0000-0000371B0000}"/>
    <cellStyle name="40% - Accent5 3 2 3 2" xfId="30260" hidden="1" xr:uid="{00000000-0005-0000-0000-0000381B0000}"/>
    <cellStyle name="40% - Accent5 3 2 3 2" xfId="12126" hidden="1" xr:uid="{00000000-0005-0000-0000-00002F1B0000}"/>
    <cellStyle name="40% - Accent5 3 2 3 2" xfId="28971" hidden="1" xr:uid="{00000000-0005-0000-0000-0000351B0000}"/>
    <cellStyle name="40% - Accent5 3 2 3 2" xfId="29694" hidden="1" xr:uid="{00000000-0005-0000-0000-0000361B0000}"/>
    <cellStyle name="40% - Accent5 3 2 3 2" xfId="28856" hidden="1" xr:uid="{00000000-0005-0000-0000-0000341B0000}"/>
    <cellStyle name="40% - Accent5 3 2 4 2" xfId="33171" hidden="1" xr:uid="{00000000-0005-0000-0000-0000591B0000}"/>
    <cellStyle name="40% - Accent5 3 2 4 2" xfId="33509" hidden="1" xr:uid="{00000000-0005-0000-0000-00005A1B0000}"/>
    <cellStyle name="40% - Accent5 3 2 4 2" xfId="33846" hidden="1" xr:uid="{00000000-0005-0000-0000-00005B1B0000}"/>
    <cellStyle name="40% - Accent5 3 2 4 2" xfId="21472" hidden="1" xr:uid="{00000000-0005-0000-0000-00004A1B0000}"/>
    <cellStyle name="40% - Accent5 3 2 4 2" xfId="24656" hidden="1" xr:uid="{00000000-0005-0000-0000-00004B1B0000}"/>
    <cellStyle name="40% - Accent5 3 2 4 2" xfId="31619" hidden="1" xr:uid="{00000000-0005-0000-0000-0000541B0000}"/>
    <cellStyle name="40% - Accent5 3 2 4 2" xfId="31734" hidden="1" xr:uid="{00000000-0005-0000-0000-0000551B0000}"/>
    <cellStyle name="40% - Accent5 3 2 4 2" xfId="32457" hidden="1" xr:uid="{00000000-0005-0000-0000-0000561B0000}"/>
    <cellStyle name="40% - Accent5 3 2 4 2" xfId="30717" hidden="1" xr:uid="{00000000-0005-0000-0000-0000521B0000}"/>
    <cellStyle name="40% - Accent5 3 2 4 2" xfId="31054" hidden="1" xr:uid="{00000000-0005-0000-0000-0000531B0000}"/>
    <cellStyle name="40% - Accent5 3 2 4 2" xfId="30379" hidden="1" xr:uid="{00000000-0005-0000-0000-0000511B0000}"/>
    <cellStyle name="40% - Accent5 3 2 4 2" xfId="15835" hidden="1" xr:uid="{00000000-0005-0000-0000-0000481B0000}"/>
    <cellStyle name="40% - Accent5 3 2 4 2" xfId="18203" hidden="1" xr:uid="{00000000-0005-0000-0000-0000491B0000}"/>
    <cellStyle name="40% - Accent5 3 2 4 2" xfId="2958" hidden="1" xr:uid="{00000000-0005-0000-0000-0000451B0000}"/>
    <cellStyle name="40% - Accent5 3 2 4 2" xfId="9584" hidden="1" xr:uid="{00000000-0005-0000-0000-0000461B0000}"/>
    <cellStyle name="40% - Accent5 3 2 4 2" xfId="1692" hidden="1" xr:uid="{00000000-0005-0000-0000-0000441B0000}"/>
    <cellStyle name="40% - Accent5 3 2 4 2" xfId="32630" hidden="1" xr:uid="{00000000-0005-0000-0000-0000571B0000}"/>
    <cellStyle name="40% - Accent5 3 2 4 2" xfId="33023" hidden="1" xr:uid="{00000000-0005-0000-0000-0000581B0000}"/>
    <cellStyle name="40% - Accent5 3 2 4 2" xfId="29838" hidden="1" xr:uid="{00000000-0005-0000-0000-00004F1B0000}"/>
    <cellStyle name="40% - Accent5 3 2 4 2" xfId="30231" hidden="1" xr:uid="{00000000-0005-0000-0000-0000501B0000}"/>
    <cellStyle name="40% - Accent5 3 2 4 2" xfId="12097" hidden="1" xr:uid="{00000000-0005-0000-0000-0000471B0000}"/>
    <cellStyle name="40% - Accent5 3 2 4 2" xfId="28942" hidden="1" xr:uid="{00000000-0005-0000-0000-00004D1B0000}"/>
    <cellStyle name="40% - Accent5 3 2 4 2" xfId="29665" hidden="1" xr:uid="{00000000-0005-0000-0000-00004E1B0000}"/>
    <cellStyle name="40% - Accent5 3 2 4 2" xfId="28827" hidden="1" xr:uid="{00000000-0005-0000-0000-00004C1B0000}"/>
    <cellStyle name="40% - Accent5 3 3 3 2" xfId="33170" hidden="1" xr:uid="{00000000-0005-0000-0000-0000711B0000}"/>
    <cellStyle name="40% - Accent5 3 3 3 2" xfId="33508" hidden="1" xr:uid="{00000000-0005-0000-0000-0000721B0000}"/>
    <cellStyle name="40% - Accent5 3 3 3 2" xfId="33845" hidden="1" xr:uid="{00000000-0005-0000-0000-0000731B0000}"/>
    <cellStyle name="40% - Accent5 3 3 3 2" xfId="21471" hidden="1" xr:uid="{00000000-0005-0000-0000-0000621B0000}"/>
    <cellStyle name="40% - Accent5 3 3 3 2" xfId="24655" hidden="1" xr:uid="{00000000-0005-0000-0000-0000631B0000}"/>
    <cellStyle name="40% - Accent5 3 3 3 2" xfId="31618" hidden="1" xr:uid="{00000000-0005-0000-0000-00006C1B0000}"/>
    <cellStyle name="40% - Accent5 3 3 3 2" xfId="31733" hidden="1" xr:uid="{00000000-0005-0000-0000-00006D1B0000}"/>
    <cellStyle name="40% - Accent5 3 3 3 2" xfId="32456" hidden="1" xr:uid="{00000000-0005-0000-0000-00006E1B0000}"/>
    <cellStyle name="40% - Accent5 3 3 3 2" xfId="30716" hidden="1" xr:uid="{00000000-0005-0000-0000-00006A1B0000}"/>
    <cellStyle name="40% - Accent5 3 3 3 2" xfId="31053" hidden="1" xr:uid="{00000000-0005-0000-0000-00006B1B0000}"/>
    <cellStyle name="40% - Accent5 3 3 3 2" xfId="30378" hidden="1" xr:uid="{00000000-0005-0000-0000-0000691B0000}"/>
    <cellStyle name="40% - Accent5 3 3 3 2" xfId="15834" hidden="1" xr:uid="{00000000-0005-0000-0000-0000601B0000}"/>
    <cellStyle name="40% - Accent5 3 3 3 2" xfId="18202" hidden="1" xr:uid="{00000000-0005-0000-0000-0000611B0000}"/>
    <cellStyle name="40% - Accent5 3 3 3 2" xfId="2957" hidden="1" xr:uid="{00000000-0005-0000-0000-00005D1B0000}"/>
    <cellStyle name="40% - Accent5 3 3 3 2" xfId="9583" hidden="1" xr:uid="{00000000-0005-0000-0000-00005E1B0000}"/>
    <cellStyle name="40% - Accent5 3 3 3 2" xfId="1691" hidden="1" xr:uid="{00000000-0005-0000-0000-00005C1B0000}"/>
    <cellStyle name="40% - Accent5 3 3 3 2" xfId="32629" hidden="1" xr:uid="{00000000-0005-0000-0000-00006F1B0000}"/>
    <cellStyle name="40% - Accent5 3 3 3 2" xfId="33022" hidden="1" xr:uid="{00000000-0005-0000-0000-0000701B0000}"/>
    <cellStyle name="40% - Accent5 3 3 3 2" xfId="29837" hidden="1" xr:uid="{00000000-0005-0000-0000-0000671B0000}"/>
    <cellStyle name="40% - Accent5 3 3 3 2" xfId="30230" hidden="1" xr:uid="{00000000-0005-0000-0000-0000681B0000}"/>
    <cellStyle name="40% - Accent5 3 3 3 2" xfId="12096" hidden="1" xr:uid="{00000000-0005-0000-0000-00005F1B0000}"/>
    <cellStyle name="40% - Accent5 3 3 3 2" xfId="28941" hidden="1" xr:uid="{00000000-0005-0000-0000-0000651B0000}"/>
    <cellStyle name="40% - Accent5 3 3 3 2" xfId="29664" hidden="1" xr:uid="{00000000-0005-0000-0000-0000661B0000}"/>
    <cellStyle name="40% - Accent5 3 3 3 2" xfId="28826" hidden="1" xr:uid="{00000000-0005-0000-0000-0000641B0000}"/>
    <cellStyle name="40% - Accent5 4 2 3 2" xfId="33201" hidden="1" xr:uid="{00000000-0005-0000-0000-0000891B0000}"/>
    <cellStyle name="40% - Accent5 4 2 3 2" xfId="33539" hidden="1" xr:uid="{00000000-0005-0000-0000-00008A1B0000}"/>
    <cellStyle name="40% - Accent5 4 2 3 2" xfId="33876" hidden="1" xr:uid="{00000000-0005-0000-0000-00008B1B0000}"/>
    <cellStyle name="40% - Accent5 4 2 3 2" xfId="21502" hidden="1" xr:uid="{00000000-0005-0000-0000-00007A1B0000}"/>
    <cellStyle name="40% - Accent5 4 2 3 2" xfId="24686" hidden="1" xr:uid="{00000000-0005-0000-0000-00007B1B0000}"/>
    <cellStyle name="40% - Accent5 4 2 3 2" xfId="31649" hidden="1" xr:uid="{00000000-0005-0000-0000-0000841B0000}"/>
    <cellStyle name="40% - Accent5 4 2 3 2" xfId="31764" hidden="1" xr:uid="{00000000-0005-0000-0000-0000851B0000}"/>
    <cellStyle name="40% - Accent5 4 2 3 2" xfId="32487" hidden="1" xr:uid="{00000000-0005-0000-0000-0000861B0000}"/>
    <cellStyle name="40% - Accent5 4 2 3 2" xfId="30747" hidden="1" xr:uid="{00000000-0005-0000-0000-0000821B0000}"/>
    <cellStyle name="40% - Accent5 4 2 3 2" xfId="31084" hidden="1" xr:uid="{00000000-0005-0000-0000-0000831B0000}"/>
    <cellStyle name="40% - Accent5 4 2 3 2" xfId="30409" hidden="1" xr:uid="{00000000-0005-0000-0000-0000811B0000}"/>
    <cellStyle name="40% - Accent5 4 2 3 2" xfId="15865" hidden="1" xr:uid="{00000000-0005-0000-0000-0000781B0000}"/>
    <cellStyle name="40% - Accent5 4 2 3 2" xfId="18233" hidden="1" xr:uid="{00000000-0005-0000-0000-0000791B0000}"/>
    <cellStyle name="40% - Accent5 4 2 3 2" xfId="2988" hidden="1" xr:uid="{00000000-0005-0000-0000-0000751B0000}"/>
    <cellStyle name="40% - Accent5 4 2 3 2" xfId="9614" hidden="1" xr:uid="{00000000-0005-0000-0000-0000761B0000}"/>
    <cellStyle name="40% - Accent5 4 2 3 2" xfId="1722" hidden="1" xr:uid="{00000000-0005-0000-0000-0000741B0000}"/>
    <cellStyle name="40% - Accent5 4 2 3 2" xfId="32660" hidden="1" xr:uid="{00000000-0005-0000-0000-0000871B0000}"/>
    <cellStyle name="40% - Accent5 4 2 3 2" xfId="33053" hidden="1" xr:uid="{00000000-0005-0000-0000-0000881B0000}"/>
    <cellStyle name="40% - Accent5 4 2 3 2" xfId="29868" hidden="1" xr:uid="{00000000-0005-0000-0000-00007F1B0000}"/>
    <cellStyle name="40% - Accent5 4 2 3 2" xfId="30261" hidden="1" xr:uid="{00000000-0005-0000-0000-0000801B0000}"/>
    <cellStyle name="40% - Accent5 4 2 3 2" xfId="12127" hidden="1" xr:uid="{00000000-0005-0000-0000-0000771B0000}"/>
    <cellStyle name="40% - Accent5 4 2 3 2" xfId="28972" hidden="1" xr:uid="{00000000-0005-0000-0000-00007D1B0000}"/>
    <cellStyle name="40% - Accent5 4 2 3 2" xfId="29695" hidden="1" xr:uid="{00000000-0005-0000-0000-00007E1B0000}"/>
    <cellStyle name="40% - Accent5 4 2 3 2" xfId="28857" hidden="1" xr:uid="{00000000-0005-0000-0000-00007C1B0000}"/>
    <cellStyle name="40% - Accent5 4 2 4 2" xfId="33173" hidden="1" xr:uid="{00000000-0005-0000-0000-0000A11B0000}"/>
    <cellStyle name="40% - Accent5 4 2 4 2" xfId="33511" hidden="1" xr:uid="{00000000-0005-0000-0000-0000A21B0000}"/>
    <cellStyle name="40% - Accent5 4 2 4 2" xfId="33848" hidden="1" xr:uid="{00000000-0005-0000-0000-0000A31B0000}"/>
    <cellStyle name="40% - Accent5 4 2 4 2" xfId="21474" hidden="1" xr:uid="{00000000-0005-0000-0000-0000921B0000}"/>
    <cellStyle name="40% - Accent5 4 2 4 2" xfId="24658" hidden="1" xr:uid="{00000000-0005-0000-0000-0000931B0000}"/>
    <cellStyle name="40% - Accent5 4 2 4 2" xfId="31621" hidden="1" xr:uid="{00000000-0005-0000-0000-00009C1B0000}"/>
    <cellStyle name="40% - Accent5 4 2 4 2" xfId="31736" hidden="1" xr:uid="{00000000-0005-0000-0000-00009D1B0000}"/>
    <cellStyle name="40% - Accent5 4 2 4 2" xfId="32459" hidden="1" xr:uid="{00000000-0005-0000-0000-00009E1B0000}"/>
    <cellStyle name="40% - Accent5 4 2 4 2" xfId="30719" hidden="1" xr:uid="{00000000-0005-0000-0000-00009A1B0000}"/>
    <cellStyle name="40% - Accent5 4 2 4 2" xfId="31056" hidden="1" xr:uid="{00000000-0005-0000-0000-00009B1B0000}"/>
    <cellStyle name="40% - Accent5 4 2 4 2" xfId="30381" hidden="1" xr:uid="{00000000-0005-0000-0000-0000991B0000}"/>
    <cellStyle name="40% - Accent5 4 2 4 2" xfId="15837" hidden="1" xr:uid="{00000000-0005-0000-0000-0000901B0000}"/>
    <cellStyle name="40% - Accent5 4 2 4 2" xfId="18205" hidden="1" xr:uid="{00000000-0005-0000-0000-0000911B0000}"/>
    <cellStyle name="40% - Accent5 4 2 4 2" xfId="2960" hidden="1" xr:uid="{00000000-0005-0000-0000-00008D1B0000}"/>
    <cellStyle name="40% - Accent5 4 2 4 2" xfId="9586" hidden="1" xr:uid="{00000000-0005-0000-0000-00008E1B0000}"/>
    <cellStyle name="40% - Accent5 4 2 4 2" xfId="1694" hidden="1" xr:uid="{00000000-0005-0000-0000-00008C1B0000}"/>
    <cellStyle name="40% - Accent5 4 2 4 2" xfId="32632" hidden="1" xr:uid="{00000000-0005-0000-0000-00009F1B0000}"/>
    <cellStyle name="40% - Accent5 4 2 4 2" xfId="33025" hidden="1" xr:uid="{00000000-0005-0000-0000-0000A01B0000}"/>
    <cellStyle name="40% - Accent5 4 2 4 2" xfId="29840" hidden="1" xr:uid="{00000000-0005-0000-0000-0000971B0000}"/>
    <cellStyle name="40% - Accent5 4 2 4 2" xfId="30233" hidden="1" xr:uid="{00000000-0005-0000-0000-0000981B0000}"/>
    <cellStyle name="40% - Accent5 4 2 4 2" xfId="12099" hidden="1" xr:uid="{00000000-0005-0000-0000-00008F1B0000}"/>
    <cellStyle name="40% - Accent5 4 2 4 2" xfId="28944" hidden="1" xr:uid="{00000000-0005-0000-0000-0000951B0000}"/>
    <cellStyle name="40% - Accent5 4 2 4 2" xfId="29667" hidden="1" xr:uid="{00000000-0005-0000-0000-0000961B0000}"/>
    <cellStyle name="40% - Accent5 4 2 4 2" xfId="28829" hidden="1" xr:uid="{00000000-0005-0000-0000-0000941B0000}"/>
    <cellStyle name="40% - Accent5 4 3 3 2" xfId="33172" hidden="1" xr:uid="{00000000-0005-0000-0000-0000B91B0000}"/>
    <cellStyle name="40% - Accent5 4 3 3 2" xfId="33510" hidden="1" xr:uid="{00000000-0005-0000-0000-0000BA1B0000}"/>
    <cellStyle name="40% - Accent5 4 3 3 2" xfId="33847" hidden="1" xr:uid="{00000000-0005-0000-0000-0000BB1B0000}"/>
    <cellStyle name="40% - Accent5 4 3 3 2" xfId="21473" hidden="1" xr:uid="{00000000-0005-0000-0000-0000AA1B0000}"/>
    <cellStyle name="40% - Accent5 4 3 3 2" xfId="24657" hidden="1" xr:uid="{00000000-0005-0000-0000-0000AB1B0000}"/>
    <cellStyle name="40% - Accent5 4 3 3 2" xfId="31620" hidden="1" xr:uid="{00000000-0005-0000-0000-0000B41B0000}"/>
    <cellStyle name="40% - Accent5 4 3 3 2" xfId="31735" hidden="1" xr:uid="{00000000-0005-0000-0000-0000B51B0000}"/>
    <cellStyle name="40% - Accent5 4 3 3 2" xfId="32458" hidden="1" xr:uid="{00000000-0005-0000-0000-0000B61B0000}"/>
    <cellStyle name="40% - Accent5 4 3 3 2" xfId="30718" hidden="1" xr:uid="{00000000-0005-0000-0000-0000B21B0000}"/>
    <cellStyle name="40% - Accent5 4 3 3 2" xfId="31055" hidden="1" xr:uid="{00000000-0005-0000-0000-0000B31B0000}"/>
    <cellStyle name="40% - Accent5 4 3 3 2" xfId="30380" hidden="1" xr:uid="{00000000-0005-0000-0000-0000B11B0000}"/>
    <cellStyle name="40% - Accent5 4 3 3 2" xfId="15836" hidden="1" xr:uid="{00000000-0005-0000-0000-0000A81B0000}"/>
    <cellStyle name="40% - Accent5 4 3 3 2" xfId="18204" hidden="1" xr:uid="{00000000-0005-0000-0000-0000A91B0000}"/>
    <cellStyle name="40% - Accent5 4 3 3 2" xfId="2959" hidden="1" xr:uid="{00000000-0005-0000-0000-0000A51B0000}"/>
    <cellStyle name="40% - Accent5 4 3 3 2" xfId="9585" hidden="1" xr:uid="{00000000-0005-0000-0000-0000A61B0000}"/>
    <cellStyle name="40% - Accent5 4 3 3 2" xfId="1693" hidden="1" xr:uid="{00000000-0005-0000-0000-0000A41B0000}"/>
    <cellStyle name="40% - Accent5 4 3 3 2" xfId="32631" hidden="1" xr:uid="{00000000-0005-0000-0000-0000B71B0000}"/>
    <cellStyle name="40% - Accent5 4 3 3 2" xfId="33024" hidden="1" xr:uid="{00000000-0005-0000-0000-0000B81B0000}"/>
    <cellStyle name="40% - Accent5 4 3 3 2" xfId="29839" hidden="1" xr:uid="{00000000-0005-0000-0000-0000AF1B0000}"/>
    <cellStyle name="40% - Accent5 4 3 3 2" xfId="30232" hidden="1" xr:uid="{00000000-0005-0000-0000-0000B01B0000}"/>
    <cellStyle name="40% - Accent5 4 3 3 2" xfId="12098" hidden="1" xr:uid="{00000000-0005-0000-0000-0000A71B0000}"/>
    <cellStyle name="40% - Accent5 4 3 3 2" xfId="28943" hidden="1" xr:uid="{00000000-0005-0000-0000-0000AD1B0000}"/>
    <cellStyle name="40% - Accent5 4 3 3 2" xfId="29666" hidden="1" xr:uid="{00000000-0005-0000-0000-0000AE1B0000}"/>
    <cellStyle name="40% - Accent5 4 3 3 2" xfId="28828" hidden="1" xr:uid="{00000000-0005-0000-0000-0000AC1B0000}"/>
    <cellStyle name="40% - Accent5 5 2" xfId="33129" hidden="1" xr:uid="{00000000-0005-0000-0000-0000D11B0000}"/>
    <cellStyle name="40% - Accent5 5 2" xfId="33467" hidden="1" xr:uid="{00000000-0005-0000-0000-0000D21B0000}"/>
    <cellStyle name="40% - Accent5 5 2" xfId="33804" hidden="1" xr:uid="{00000000-0005-0000-0000-0000D31B0000}"/>
    <cellStyle name="40% - Accent5 5 2" xfId="21430" hidden="1" xr:uid="{00000000-0005-0000-0000-0000C21B0000}"/>
    <cellStyle name="40% - Accent5 5 2" xfId="24614" hidden="1" xr:uid="{00000000-0005-0000-0000-0000C31B0000}"/>
    <cellStyle name="40% - Accent5 5 2" xfId="31577" hidden="1" xr:uid="{00000000-0005-0000-0000-0000CC1B0000}"/>
    <cellStyle name="40% - Accent5 5 2" xfId="31692" hidden="1" xr:uid="{00000000-0005-0000-0000-0000CD1B0000}"/>
    <cellStyle name="40% - Accent5 5 2" xfId="32415" hidden="1" xr:uid="{00000000-0005-0000-0000-0000CE1B0000}"/>
    <cellStyle name="40% - Accent5 5 2" xfId="30675" hidden="1" xr:uid="{00000000-0005-0000-0000-0000CA1B0000}"/>
    <cellStyle name="40% - Accent5 5 2" xfId="31012" hidden="1" xr:uid="{00000000-0005-0000-0000-0000CB1B0000}"/>
    <cellStyle name="40% - Accent5 5 2" xfId="30337" hidden="1" xr:uid="{00000000-0005-0000-0000-0000C91B0000}"/>
    <cellStyle name="40% - Accent5 5 2" xfId="15793" hidden="1" xr:uid="{00000000-0005-0000-0000-0000C01B0000}"/>
    <cellStyle name="40% - Accent5 5 2" xfId="18161" hidden="1" xr:uid="{00000000-0005-0000-0000-0000C11B0000}"/>
    <cellStyle name="40% - Accent5 5 2" xfId="2916" hidden="1" xr:uid="{00000000-0005-0000-0000-0000BD1B0000}"/>
    <cellStyle name="40% - Accent5 5 2" xfId="9542" hidden="1" xr:uid="{00000000-0005-0000-0000-0000BE1B0000}"/>
    <cellStyle name="40% - Accent5 5 2" xfId="1650" hidden="1" xr:uid="{00000000-0005-0000-0000-0000BC1B0000}"/>
    <cellStyle name="40% - Accent5 5 2" xfId="32588" hidden="1" xr:uid="{00000000-0005-0000-0000-0000CF1B0000}"/>
    <cellStyle name="40% - Accent5 5 2" xfId="32981" hidden="1" xr:uid="{00000000-0005-0000-0000-0000D01B0000}"/>
    <cellStyle name="40% - Accent5 5 2" xfId="29796" hidden="1" xr:uid="{00000000-0005-0000-0000-0000C71B0000}"/>
    <cellStyle name="40% - Accent5 5 2" xfId="30189" hidden="1" xr:uid="{00000000-0005-0000-0000-0000C81B0000}"/>
    <cellStyle name="40% - Accent5 5 2" xfId="12055" hidden="1" xr:uid="{00000000-0005-0000-0000-0000BF1B0000}"/>
    <cellStyle name="40% - Accent5 5 2" xfId="28900" hidden="1" xr:uid="{00000000-0005-0000-0000-0000C51B0000}"/>
    <cellStyle name="40% - Accent5 5 2" xfId="29623" hidden="1" xr:uid="{00000000-0005-0000-0000-0000C61B0000}"/>
    <cellStyle name="40% - Accent5 5 2" xfId="28785" hidden="1" xr:uid="{00000000-0005-0000-0000-0000C41B0000}"/>
    <cellStyle name="40% - Accent5 7" xfId="29945" hidden="1" xr:uid="{00000000-0005-0000-0000-0000F71B0000}"/>
    <cellStyle name="40% - Accent5 7" xfId="30023" hidden="1" xr:uid="{00000000-0005-0000-0000-0000F81B0000}"/>
    <cellStyle name="40% - Accent5 7" xfId="29014" hidden="1" xr:uid="{00000000-0005-0000-0000-0000F91B0000}"/>
    <cellStyle name="40% - Accent5 7" xfId="33061" hidden="1" xr:uid="{00000000-0005-0000-0000-0000121C0000}"/>
    <cellStyle name="40% - Accent5 7" xfId="31997" hidden="1" xr:uid="{00000000-0005-0000-0000-0000131C0000}"/>
    <cellStyle name="40% - Accent5 7" xfId="32499" hidden="1" xr:uid="{00000000-0005-0000-0000-0000141C0000}"/>
    <cellStyle name="40% - Accent5 7" xfId="33269" hidden="1" xr:uid="{00000000-0005-0000-0000-0000151C0000}"/>
    <cellStyle name="40% - Accent5 7" xfId="33347" hidden="1" xr:uid="{00000000-0005-0000-0000-0000161C0000}"/>
    <cellStyle name="40% - Accent5 7" xfId="32667" hidden="1" xr:uid="{00000000-0005-0000-0000-0000171C0000}"/>
    <cellStyle name="40% - Accent5 7" xfId="33606" hidden="1" xr:uid="{00000000-0005-0000-0000-0000181C0000}"/>
    <cellStyle name="40% - Accent5 7" xfId="32737" hidden="1" xr:uid="{00000000-0005-0000-0000-00000F1C0000}"/>
    <cellStyle name="40% - Accent5 7" xfId="32815" hidden="1" xr:uid="{00000000-0005-0000-0000-0000101C0000}"/>
    <cellStyle name="40% - Accent5 7" xfId="31806" hidden="1" xr:uid="{00000000-0005-0000-0000-0000111C0000}"/>
    <cellStyle name="40% - Accent5 7" xfId="31782" hidden="1" xr:uid="{00000000-0005-0000-0000-00000D1C0000}"/>
    <cellStyle name="40% - Accent5 7" xfId="31831" hidden="1" xr:uid="{00000000-0005-0000-0000-00000E1C0000}"/>
    <cellStyle name="40% - Accent5 7" xfId="32497" hidden="1" xr:uid="{00000000-0005-0000-0000-00000C1C0000}"/>
    <cellStyle name="40% - Accent5 7" xfId="31403" hidden="1" xr:uid="{00000000-0005-0000-0000-0000061C0000}"/>
    <cellStyle name="40% - Accent5 7" xfId="31481" hidden="1" xr:uid="{00000000-0005-0000-0000-0000071C0000}"/>
    <cellStyle name="40% - Accent5 7" xfId="32063" hidden="1" xr:uid="{00000000-0005-0000-0000-0000081C0000}"/>
    <cellStyle name="40% - Accent5 7" xfId="32142" hidden="1" xr:uid="{00000000-0005-0000-0000-0000091C0000}"/>
    <cellStyle name="40% - Accent5 7" xfId="31816" hidden="1" xr:uid="{00000000-0005-0000-0000-00000B1C0000}"/>
    <cellStyle name="40% - Accent5 7" xfId="30555" hidden="1" xr:uid="{00000000-0005-0000-0000-0000FE1B0000}"/>
    <cellStyle name="40% - Accent5 7" xfId="4450" hidden="1" xr:uid="{00000000-0005-0000-0000-0000E11B0000}"/>
    <cellStyle name="40% - Accent5 7" xfId="16871" hidden="1" xr:uid="{00000000-0005-0000-0000-0000E21B0000}"/>
    <cellStyle name="40% - Accent5 7" xfId="5966" hidden="1" xr:uid="{00000000-0005-0000-0000-0000E31B0000}"/>
    <cellStyle name="40% - Accent5 7" xfId="10657" hidden="1" xr:uid="{00000000-0005-0000-0000-0000E41B0000}"/>
    <cellStyle name="40% - Accent5 7" xfId="19368" hidden="1" xr:uid="{00000000-0005-0000-0000-0000E51B0000}"/>
    <cellStyle name="40% - Accent5 7" xfId="19710" hidden="1" xr:uid="{00000000-0005-0000-0000-0000E61B0000}"/>
    <cellStyle name="40% - Accent5 7" xfId="12485" hidden="1" xr:uid="{00000000-0005-0000-0000-0000E71B0000}"/>
    <cellStyle name="40% - Accent5 7" xfId="22621" hidden="1" xr:uid="{00000000-0005-0000-0000-0000E81B0000}"/>
    <cellStyle name="40% - Accent5 7" xfId="22963" hidden="1" xr:uid="{00000000-0005-0000-0000-0000E91B0000}"/>
    <cellStyle name="40% - Accent5 7" xfId="25787" hidden="1" xr:uid="{00000000-0005-0000-0000-0000EB1B0000}"/>
    <cellStyle name="40% - Accent5 7" xfId="32220" hidden="1" xr:uid="{00000000-0005-0000-0000-00000A1C0000}"/>
    <cellStyle name="40% - Accent5 7" xfId="33684" hidden="1" xr:uid="{00000000-0005-0000-0000-0000191C0000}"/>
    <cellStyle name="40% - Accent5 7" xfId="33090" hidden="1" xr:uid="{00000000-0005-0000-0000-00001A1C0000}"/>
    <cellStyle name="40% - Accent5 7" xfId="33943" hidden="1" xr:uid="{00000000-0005-0000-0000-00001B1C0000}"/>
    <cellStyle name="40% - Accent5 7" xfId="28689" hidden="1" xr:uid="{00000000-0005-0000-0000-0000EF1B0000}"/>
    <cellStyle name="40% - Accent5 7" xfId="29271" hidden="1" xr:uid="{00000000-0005-0000-0000-0000F01B0000}"/>
    <cellStyle name="40% - Accent5 7" xfId="29350" hidden="1" xr:uid="{00000000-0005-0000-0000-0000F11B0000}"/>
    <cellStyle name="40% - Accent5 7" xfId="29428" hidden="1" xr:uid="{00000000-0005-0000-0000-0000F21B0000}"/>
    <cellStyle name="40% - Accent5 7" xfId="29024" hidden="1" xr:uid="{00000000-0005-0000-0000-0000F31B0000}"/>
    <cellStyle name="40% - Accent5 7" xfId="29705" hidden="1" xr:uid="{00000000-0005-0000-0000-0000F41B0000}"/>
    <cellStyle name="40% - Accent5 7" xfId="28990" hidden="1" xr:uid="{00000000-0005-0000-0000-0000F51B0000}"/>
    <cellStyle name="40% - Accent5 7" xfId="29039" hidden="1" xr:uid="{00000000-0005-0000-0000-0000F61B0000}"/>
    <cellStyle name="40% - Accent5 7" xfId="17396" hidden="1" xr:uid="{00000000-0005-0000-0000-0000EA1B0000}"/>
    <cellStyle name="40% - Accent5 7" xfId="617" hidden="1" xr:uid="{00000000-0005-0000-0000-0000D51B0000}"/>
    <cellStyle name="40% - Accent5 7" xfId="956" hidden="1" xr:uid="{00000000-0005-0000-0000-0000D61B0000}"/>
    <cellStyle name="40% - Accent5 7" xfId="424" hidden="1" xr:uid="{00000000-0005-0000-0000-0000D41B0000}"/>
    <cellStyle name="40% - Accent5 7" xfId="30269" hidden="1" xr:uid="{00000000-0005-0000-0000-0000FA1B0000}"/>
    <cellStyle name="40% - Accent5 7" xfId="29205" hidden="1" xr:uid="{00000000-0005-0000-0000-0000FB1B0000}"/>
    <cellStyle name="40% - Accent5 7" xfId="29707" hidden="1" xr:uid="{00000000-0005-0000-0000-0000FC1B0000}"/>
    <cellStyle name="40% - Accent5 7" xfId="30477" hidden="1" xr:uid="{00000000-0005-0000-0000-0000FD1B0000}"/>
    <cellStyle name="40% - Accent5 7" xfId="29875" hidden="1" xr:uid="{00000000-0005-0000-0000-0000FF1B0000}"/>
    <cellStyle name="40% - Accent5 7" xfId="30814" hidden="1" xr:uid="{00000000-0005-0000-0000-0000001C0000}"/>
    <cellStyle name="40% - Accent5 7" xfId="30892" hidden="1" xr:uid="{00000000-0005-0000-0000-0000011C0000}"/>
    <cellStyle name="40% - Accent5 7" xfId="30298" hidden="1" xr:uid="{00000000-0005-0000-0000-0000021C0000}"/>
    <cellStyle name="40% - Accent5 7" xfId="31151" hidden="1" xr:uid="{00000000-0005-0000-0000-0000031C0000}"/>
    <cellStyle name="40% - Accent5 7" xfId="31254" hidden="1" xr:uid="{00000000-0005-0000-0000-0000041C0000}"/>
    <cellStyle name="40% - Accent5 7" xfId="31325" hidden="1" xr:uid="{00000000-0005-0000-0000-0000051C0000}"/>
    <cellStyle name="40% - Accent5 7" xfId="4165" hidden="1" xr:uid="{00000000-0005-0000-0000-0000DD1B0000}"/>
    <cellStyle name="40% - Accent5 7" xfId="4668" hidden="1" xr:uid="{00000000-0005-0000-0000-0000DE1B0000}"/>
    <cellStyle name="40% - Accent5 7" xfId="13285" hidden="1" xr:uid="{00000000-0005-0000-0000-0000DF1B0000}"/>
    <cellStyle name="40% - Accent5 7" xfId="13627" hidden="1" xr:uid="{00000000-0005-0000-0000-0000E01B0000}"/>
    <cellStyle name="40% - Accent5 7" xfId="1298" hidden="1" xr:uid="{00000000-0005-0000-0000-0000D71B0000}"/>
    <cellStyle name="40% - Accent5 7" xfId="6505" hidden="1" xr:uid="{00000000-0005-0000-0000-0000D81B0000}"/>
    <cellStyle name="40% - Accent5 7" xfId="6846" hidden="1" xr:uid="{00000000-0005-0000-0000-0000D91B0000}"/>
    <cellStyle name="40% - Accent5 7" xfId="7189" hidden="1" xr:uid="{00000000-0005-0000-0000-0000DA1B0000}"/>
    <cellStyle name="40% - Accent5 7" xfId="4552" hidden="1" xr:uid="{00000000-0005-0000-0000-0000DB1B0000}"/>
    <cellStyle name="40% - Accent5 7" xfId="10655" hidden="1" xr:uid="{00000000-0005-0000-0000-0000DC1B0000}"/>
    <cellStyle name="40% - Accent5 7" xfId="28533" hidden="1" xr:uid="{00000000-0005-0000-0000-0000ED1B0000}"/>
    <cellStyle name="40% - Accent5 7" xfId="28611" hidden="1" xr:uid="{00000000-0005-0000-0000-0000EE1B0000}"/>
    <cellStyle name="40% - Accent5 7" xfId="28462" hidden="1" xr:uid="{00000000-0005-0000-0000-0000EC1B0000}"/>
    <cellStyle name="40% - Accent5 8" xfId="30285" hidden="1" xr:uid="{00000000-0005-0000-0000-0000421C0000}"/>
    <cellStyle name="40% - Accent5 8" xfId="28997" hidden="1" xr:uid="{00000000-0005-0000-0000-0000431C0000}"/>
    <cellStyle name="40% - Accent5 8" xfId="31789" hidden="1" xr:uid="{00000000-0005-0000-0000-00005B1C0000}"/>
    <cellStyle name="40% - Accent5 8" xfId="33056" hidden="1" xr:uid="{00000000-0005-0000-0000-00005C1C0000}"/>
    <cellStyle name="40% - Accent5 8" xfId="33284" hidden="1" xr:uid="{00000000-0005-0000-0000-00005D1C0000}"/>
    <cellStyle name="40% - Accent5 8" xfId="33362" hidden="1" xr:uid="{00000000-0005-0000-0000-00005E1C0000}"/>
    <cellStyle name="40% - Accent5 8" xfId="33424" hidden="1" xr:uid="{00000000-0005-0000-0000-00005F1C0000}"/>
    <cellStyle name="40% - Accent5 8" xfId="33621" hidden="1" xr:uid="{00000000-0005-0000-0000-0000601C0000}"/>
    <cellStyle name="40% - Accent5 8" xfId="33699" hidden="1" xr:uid="{00000000-0005-0000-0000-0000611C0000}"/>
    <cellStyle name="40% - Accent5 8" xfId="32752" hidden="1" xr:uid="{00000000-0005-0000-0000-0000571C0000}"/>
    <cellStyle name="40% - Accent5 8" xfId="32830" hidden="1" xr:uid="{00000000-0005-0000-0000-0000581C0000}"/>
    <cellStyle name="40% - Accent5 8" xfId="32896" hidden="1" xr:uid="{00000000-0005-0000-0000-0000591C0000}"/>
    <cellStyle name="40% - Accent5 8" xfId="33077" hidden="1" xr:uid="{00000000-0005-0000-0000-00005A1C0000}"/>
    <cellStyle name="40% - Accent5 8" xfId="31982" hidden="1" xr:uid="{00000000-0005-0000-0000-0000551C0000}"/>
    <cellStyle name="40% - Accent5 8" xfId="32491" hidden="1" xr:uid="{00000000-0005-0000-0000-0000561C0000}"/>
    <cellStyle name="40% - Accent5 8" xfId="32519" hidden="1" xr:uid="{00000000-0005-0000-0000-0000541C0000}"/>
    <cellStyle name="40% - Accent5 8" xfId="32080" hidden="1" xr:uid="{00000000-0005-0000-0000-0000501C0000}"/>
    <cellStyle name="40% - Accent5 8" xfId="32157" hidden="1" xr:uid="{00000000-0005-0000-0000-0000511C0000}"/>
    <cellStyle name="40% - Accent5 8" xfId="32236" hidden="1" xr:uid="{00000000-0005-0000-0000-0000521C0000}"/>
    <cellStyle name="40% - Accent5 8" xfId="32307" hidden="1" xr:uid="{00000000-0005-0000-0000-0000531C0000}"/>
    <cellStyle name="40% - Accent5 8" xfId="16971" hidden="1" xr:uid="{00000000-0005-0000-0000-00002A1C0000}"/>
    <cellStyle name="40% - Accent5 8" xfId="4215" hidden="1" xr:uid="{00000000-0005-0000-0000-00002B1C0000}"/>
    <cellStyle name="40% - Accent5 8" xfId="16497" hidden="1" xr:uid="{00000000-0005-0000-0000-00002C1C0000}"/>
    <cellStyle name="40% - Accent5 8" xfId="19501" hidden="1" xr:uid="{00000000-0005-0000-0000-00002D1C0000}"/>
    <cellStyle name="40% - Accent5 8" xfId="19843" hidden="1" xr:uid="{00000000-0005-0000-0000-00002E1C0000}"/>
    <cellStyle name="40% - Accent5 8" xfId="20246" hidden="1" xr:uid="{00000000-0005-0000-0000-00002F1C0000}"/>
    <cellStyle name="40% - Accent5 8" xfId="22754" hidden="1" xr:uid="{00000000-0005-0000-0000-0000301C0000}"/>
    <cellStyle name="40% - Accent5 8" xfId="23096" hidden="1" xr:uid="{00000000-0005-0000-0000-0000311C0000}"/>
    <cellStyle name="40% - Accent5 8" xfId="23451" hidden="1" xr:uid="{00000000-0005-0000-0000-0000321C0000}"/>
    <cellStyle name="40% - Accent5 8" xfId="25920" hidden="1" xr:uid="{00000000-0005-0000-0000-0000331C0000}"/>
    <cellStyle name="40% - Accent5 8" xfId="28478" hidden="1" xr:uid="{00000000-0005-0000-0000-0000341C0000}"/>
    <cellStyle name="40% - Accent5 8" xfId="28549" hidden="1" xr:uid="{00000000-0005-0000-0000-0000351C0000}"/>
    <cellStyle name="40% - Accent5 8" xfId="33761" hidden="1" xr:uid="{00000000-0005-0000-0000-0000621C0000}"/>
    <cellStyle name="40% - Accent5 8" xfId="33958" hidden="1" xr:uid="{00000000-0005-0000-0000-0000631C0000}"/>
    <cellStyle name="40% - Accent5 8" xfId="29288" hidden="1" xr:uid="{00000000-0005-0000-0000-0000381C0000}"/>
    <cellStyle name="40% - Accent5 8" xfId="29365" hidden="1" xr:uid="{00000000-0005-0000-0000-0000391C0000}"/>
    <cellStyle name="40% - Accent5 8" xfId="29444" hidden="1" xr:uid="{00000000-0005-0000-0000-00003A1C0000}"/>
    <cellStyle name="40% - Accent5 8" xfId="29515" hidden="1" xr:uid="{00000000-0005-0000-0000-00003B1C0000}"/>
    <cellStyle name="40% - Accent5 8" xfId="29727" hidden="1" xr:uid="{00000000-0005-0000-0000-00003C1C0000}"/>
    <cellStyle name="40% - Accent5 8" xfId="29190" hidden="1" xr:uid="{00000000-0005-0000-0000-00003D1C0000}"/>
    <cellStyle name="40% - Accent5 8" xfId="29699" hidden="1" xr:uid="{00000000-0005-0000-0000-00003E1C0000}"/>
    <cellStyle name="40% - Accent5 8" xfId="29960" hidden="1" xr:uid="{00000000-0005-0000-0000-00003F1C0000}"/>
    <cellStyle name="40% - Accent5 8" xfId="30038" hidden="1" xr:uid="{00000000-0005-0000-0000-0000401C0000}"/>
    <cellStyle name="40% - Accent5 8" xfId="30104" hidden="1" xr:uid="{00000000-0005-0000-0000-0000411C0000}"/>
    <cellStyle name="40% - Accent5 8" xfId="1089" hidden="1" xr:uid="{00000000-0005-0000-0000-00001E1C0000}"/>
    <cellStyle name="40% - Accent5 8" xfId="471" hidden="1" xr:uid="{00000000-0005-0000-0000-00001C1C0000}"/>
    <cellStyle name="40% - Accent5 8" xfId="30264" hidden="1" xr:uid="{00000000-0005-0000-0000-0000441C0000}"/>
    <cellStyle name="40% - Accent5 8" xfId="30492" hidden="1" xr:uid="{00000000-0005-0000-0000-0000451C0000}"/>
    <cellStyle name="40% - Accent5 8" xfId="30570" hidden="1" xr:uid="{00000000-0005-0000-0000-0000461C0000}"/>
    <cellStyle name="40% - Accent5 8" xfId="30632" hidden="1" xr:uid="{00000000-0005-0000-0000-0000471C0000}"/>
    <cellStyle name="40% - Accent5 8" xfId="30829" hidden="1" xr:uid="{00000000-0005-0000-0000-0000481C0000}"/>
    <cellStyle name="40% - Accent5 8" xfId="30907" hidden="1" xr:uid="{00000000-0005-0000-0000-0000491C0000}"/>
    <cellStyle name="40% - Accent5 8" xfId="30969" hidden="1" xr:uid="{00000000-0005-0000-0000-00004A1C0000}"/>
    <cellStyle name="40% - Accent5 8" xfId="31166" hidden="1" xr:uid="{00000000-0005-0000-0000-00004B1C0000}"/>
    <cellStyle name="40% - Accent5 8" xfId="31270" hidden="1" xr:uid="{00000000-0005-0000-0000-00004C1C0000}"/>
    <cellStyle name="40% - Accent5 8" xfId="31341" hidden="1" xr:uid="{00000000-0005-0000-0000-00004D1C0000}"/>
    <cellStyle name="40% - Accent5 8" xfId="31418" hidden="1" xr:uid="{00000000-0005-0000-0000-00004E1C0000}"/>
    <cellStyle name="40% - Accent5 8" xfId="31496" hidden="1" xr:uid="{00000000-0005-0000-0000-00004F1C0000}"/>
    <cellStyle name="40% - Accent5 8" xfId="13760" hidden="1" xr:uid="{00000000-0005-0000-0000-0000281C0000}"/>
    <cellStyle name="40% - Accent5 8" xfId="14083" hidden="1" xr:uid="{00000000-0005-0000-0000-0000291C0000}"/>
    <cellStyle name="40% - Accent5 8" xfId="1431" hidden="1" xr:uid="{00000000-0005-0000-0000-00001F1C0000}"/>
    <cellStyle name="40% - Accent5 8" xfId="6649" hidden="1" xr:uid="{00000000-0005-0000-0000-0000201C0000}"/>
    <cellStyle name="40% - Accent5 8" xfId="6980" hidden="1" xr:uid="{00000000-0005-0000-0000-0000211C0000}"/>
    <cellStyle name="40% - Accent5 8" xfId="7325" hidden="1" xr:uid="{00000000-0005-0000-0000-0000221C0000}"/>
    <cellStyle name="40% - Accent5 8" xfId="759" hidden="1" xr:uid="{00000000-0005-0000-0000-00001D1C0000}"/>
    <cellStyle name="40% - Accent5 8" xfId="10767" hidden="1" xr:uid="{00000000-0005-0000-0000-0000241C0000}"/>
    <cellStyle name="40% - Accent5 8" xfId="5787" hidden="1" xr:uid="{00000000-0005-0000-0000-0000251C0000}"/>
    <cellStyle name="40% - Accent5 8" xfId="10258" hidden="1" xr:uid="{00000000-0005-0000-0000-0000261C0000}"/>
    <cellStyle name="40% - Accent5 8" xfId="13418" hidden="1" xr:uid="{00000000-0005-0000-0000-0000271C0000}"/>
    <cellStyle name="40% - Accent5 8" xfId="28704" hidden="1" xr:uid="{00000000-0005-0000-0000-0000371C0000}"/>
    <cellStyle name="40% - Accent5 8" xfId="7693" hidden="1" xr:uid="{00000000-0005-0000-0000-0000231C0000}"/>
    <cellStyle name="40% - Accent5 8" xfId="28626" hidden="1" xr:uid="{00000000-0005-0000-0000-0000361C0000}"/>
    <cellStyle name="40% - Accent5 9" xfId="30431" hidden="1" xr:uid="{00000000-0005-0000-0000-00008C1C0000}"/>
    <cellStyle name="40% - Accent5 9" xfId="33223" hidden="1" xr:uid="{00000000-0005-0000-0000-0000A41C0000}"/>
    <cellStyle name="40% - Accent5 9" xfId="33299" hidden="1" xr:uid="{00000000-0005-0000-0000-0000A51C0000}"/>
    <cellStyle name="40% - Accent5 9" xfId="33377" hidden="1" xr:uid="{00000000-0005-0000-0000-0000A61C0000}"/>
    <cellStyle name="40% - Accent5 9" xfId="33560" hidden="1" xr:uid="{00000000-0005-0000-0000-0000A71C0000}"/>
    <cellStyle name="40% - Accent5 9" xfId="33636" hidden="1" xr:uid="{00000000-0005-0000-0000-0000A81C0000}"/>
    <cellStyle name="40% - Accent5 9" xfId="33714" hidden="1" xr:uid="{00000000-0005-0000-0000-0000A91C0000}"/>
    <cellStyle name="40% - Accent5 9" xfId="33897" hidden="1" xr:uid="{00000000-0005-0000-0000-0000AA1C0000}"/>
    <cellStyle name="40% - Accent5 9" xfId="32845" hidden="1" xr:uid="{00000000-0005-0000-0000-0000A01C0000}"/>
    <cellStyle name="40% - Accent5 9" xfId="33062" hidden="1" xr:uid="{00000000-0005-0000-0000-0000A11C0000}"/>
    <cellStyle name="40% - Accent5 9" xfId="31793" hidden="1" xr:uid="{00000000-0005-0000-0000-0000A21C0000}"/>
    <cellStyle name="40% - Accent5 9" xfId="31818" hidden="1" xr:uid="{00000000-0005-0000-0000-0000A31C0000}"/>
    <cellStyle name="40% - Accent5 9" xfId="32691" hidden="1" xr:uid="{00000000-0005-0000-0000-00009E1C0000}"/>
    <cellStyle name="40% - Accent5 9" xfId="32767" hidden="1" xr:uid="{00000000-0005-0000-0000-00009F1C0000}"/>
    <cellStyle name="40% - Accent5 9" xfId="31989" hidden="1" xr:uid="{00000000-0005-0000-0000-00009D1C0000}"/>
    <cellStyle name="40% - Accent5 9" xfId="32251" hidden="1" xr:uid="{00000000-0005-0000-0000-00009A1C0000}"/>
    <cellStyle name="40% - Accent5 9" xfId="32498" hidden="1" xr:uid="{00000000-0005-0000-0000-00009B1C0000}"/>
    <cellStyle name="40% - Accent5 9" xfId="32024" hidden="1" xr:uid="{00000000-0005-0000-0000-00009C1C0000}"/>
    <cellStyle name="40% - Accent5 9" xfId="4310" hidden="1" xr:uid="{00000000-0005-0000-0000-0000721C0000}"/>
    <cellStyle name="40% - Accent5 9" xfId="4560" hidden="1" xr:uid="{00000000-0005-0000-0000-0000731C0000}"/>
    <cellStyle name="40% - Accent5 9" xfId="19237" hidden="1" xr:uid="{00000000-0005-0000-0000-0000741C0000}"/>
    <cellStyle name="40% - Accent5 9" xfId="19563" hidden="1" xr:uid="{00000000-0005-0000-0000-0000751C0000}"/>
    <cellStyle name="40% - Accent5 9" xfId="19905" hidden="1" xr:uid="{00000000-0005-0000-0000-0000761C0000}"/>
    <cellStyle name="40% - Accent5 9" xfId="22490" hidden="1" xr:uid="{00000000-0005-0000-0000-0000771C0000}"/>
    <cellStyle name="40% - Accent5 9" xfId="22816" hidden="1" xr:uid="{00000000-0005-0000-0000-0000781C0000}"/>
    <cellStyle name="40% - Accent5 9" xfId="23158" hidden="1" xr:uid="{00000000-0005-0000-0000-0000791C0000}"/>
    <cellStyle name="40% - Accent5 9" xfId="25658" hidden="1" xr:uid="{00000000-0005-0000-0000-00007A1C0000}"/>
    <cellStyle name="40% - Accent5 9" xfId="25982" hidden="1" xr:uid="{00000000-0005-0000-0000-00007B1C0000}"/>
    <cellStyle name="40% - Accent5 9" xfId="28491" hidden="1" xr:uid="{00000000-0005-0000-0000-00007C1C0000}"/>
    <cellStyle name="40% - Accent5 9" xfId="28565" hidden="1" xr:uid="{00000000-0005-0000-0000-00007D1C0000}"/>
    <cellStyle name="40% - Accent5 9" xfId="28641" hidden="1" xr:uid="{00000000-0005-0000-0000-00007E1C0000}"/>
    <cellStyle name="40% - Accent5 9" xfId="33973" hidden="1" xr:uid="{00000000-0005-0000-0000-0000AB1C0000}"/>
    <cellStyle name="40% - Accent5 9" xfId="29304" hidden="1" xr:uid="{00000000-0005-0000-0000-0000801C0000}"/>
    <cellStyle name="40% - Accent5 9" xfId="29380" hidden="1" xr:uid="{00000000-0005-0000-0000-0000811C0000}"/>
    <cellStyle name="40% - Accent5 9" xfId="29459" hidden="1" xr:uid="{00000000-0005-0000-0000-0000821C0000}"/>
    <cellStyle name="40% - Accent5 9" xfId="29706" hidden="1" xr:uid="{00000000-0005-0000-0000-0000831C0000}"/>
    <cellStyle name="40% - Accent5 9" xfId="29232" hidden="1" xr:uid="{00000000-0005-0000-0000-0000841C0000}"/>
    <cellStyle name="40% - Accent5 9" xfId="29197" hidden="1" xr:uid="{00000000-0005-0000-0000-0000851C0000}"/>
    <cellStyle name="40% - Accent5 9" xfId="29899" hidden="1" xr:uid="{00000000-0005-0000-0000-0000861C0000}"/>
    <cellStyle name="40% - Accent5 9" xfId="29975" hidden="1" xr:uid="{00000000-0005-0000-0000-0000871C0000}"/>
    <cellStyle name="40% - Accent5 9" xfId="30053" hidden="1" xr:uid="{00000000-0005-0000-0000-0000881C0000}"/>
    <cellStyle name="40% - Accent5 9" xfId="30270" hidden="1" xr:uid="{00000000-0005-0000-0000-0000891C0000}"/>
    <cellStyle name="40% - Accent5 9" xfId="29001" hidden="1" xr:uid="{00000000-0005-0000-0000-00008A1C0000}"/>
    <cellStyle name="40% - Accent5 9" xfId="29026" hidden="1" xr:uid="{00000000-0005-0000-0000-00008B1C0000}"/>
    <cellStyle name="40% - Accent5 9" xfId="505" hidden="1" xr:uid="{00000000-0005-0000-0000-0000641C0000}"/>
    <cellStyle name="40% - Accent5 9" xfId="30507" hidden="1" xr:uid="{00000000-0005-0000-0000-00008D1C0000}"/>
    <cellStyle name="40% - Accent5 9" xfId="30585" hidden="1" xr:uid="{00000000-0005-0000-0000-00008E1C0000}"/>
    <cellStyle name="40% - Accent5 9" xfId="30768" hidden="1" xr:uid="{00000000-0005-0000-0000-00008F1C0000}"/>
    <cellStyle name="40% - Accent5 9" xfId="30844" hidden="1" xr:uid="{00000000-0005-0000-0000-0000901C0000}"/>
    <cellStyle name="40% - Accent5 9" xfId="30922" hidden="1" xr:uid="{00000000-0005-0000-0000-0000911C0000}"/>
    <cellStyle name="40% - Accent5 9" xfId="31105" hidden="1" xr:uid="{00000000-0005-0000-0000-0000921C0000}"/>
    <cellStyle name="40% - Accent5 9" xfId="31181" hidden="1" xr:uid="{00000000-0005-0000-0000-0000931C0000}"/>
    <cellStyle name="40% - Accent5 9" xfId="31283" hidden="1" xr:uid="{00000000-0005-0000-0000-0000941C0000}"/>
    <cellStyle name="40% - Accent5 9" xfId="31357" hidden="1" xr:uid="{00000000-0005-0000-0000-0000951C0000}"/>
    <cellStyle name="40% - Accent5 9" xfId="31433" hidden="1" xr:uid="{00000000-0005-0000-0000-0000961C0000}"/>
    <cellStyle name="40% - Accent5 9" xfId="31511" hidden="1" xr:uid="{00000000-0005-0000-0000-0000971C0000}"/>
    <cellStyle name="40% - Accent5 9" xfId="32096" hidden="1" xr:uid="{00000000-0005-0000-0000-0000981C0000}"/>
    <cellStyle name="40% - Accent5 9" xfId="32172" hidden="1" xr:uid="{00000000-0005-0000-0000-0000991C0000}"/>
    <cellStyle name="40% - Accent5 9" xfId="16873" hidden="1" xr:uid="{00000000-0005-0000-0000-0000711C0000}"/>
    <cellStyle name="40% - Accent5 9" xfId="1493" hidden="1" xr:uid="{00000000-0005-0000-0000-0000671C0000}"/>
    <cellStyle name="40% - Accent5 9" xfId="6717" hidden="1" xr:uid="{00000000-0005-0000-0000-0000681C0000}"/>
    <cellStyle name="40% - Accent5 9" xfId="7042" hidden="1" xr:uid="{00000000-0005-0000-0000-0000691C0000}"/>
    <cellStyle name="40% - Accent5 9" xfId="7387" hidden="1" xr:uid="{00000000-0005-0000-0000-00006A1C0000}"/>
    <cellStyle name="40% - Accent5 9" xfId="827" hidden="1" xr:uid="{00000000-0005-0000-0000-0000651C0000}"/>
    <cellStyle name="40% - Accent5 9" xfId="1151" hidden="1" xr:uid="{00000000-0005-0000-0000-0000661C0000}"/>
    <cellStyle name="40% - Accent5 9" xfId="5919" hidden="1" xr:uid="{00000000-0005-0000-0000-00006D1C0000}"/>
    <cellStyle name="40% - Accent5 9" xfId="13156" hidden="1" xr:uid="{00000000-0005-0000-0000-00006E1C0000}"/>
    <cellStyle name="40% - Accent5 9" xfId="13480" hidden="1" xr:uid="{00000000-0005-0000-0000-00006F1C0000}"/>
    <cellStyle name="40% - Accent5 9" xfId="13822" hidden="1" xr:uid="{00000000-0005-0000-0000-0000701C0000}"/>
    <cellStyle name="40% - Accent5 9" xfId="10656" hidden="1" xr:uid="{00000000-0005-0000-0000-00006B1C0000}"/>
    <cellStyle name="40% - Accent5 9" xfId="6151" hidden="1" xr:uid="{00000000-0005-0000-0000-00006C1C0000}"/>
    <cellStyle name="40% - Accent5 9" xfId="28719" hidden="1" xr:uid="{00000000-0005-0000-0000-00007F1C0000}"/>
    <cellStyle name="40% - Accent6" xfId="5234" builtinId="51" hidden="1" customBuiltin="1"/>
    <cellStyle name="40% - Accent6" xfId="14787" builtinId="51" hidden="1" customBuiltin="1"/>
    <cellStyle name="40% - Accent6" xfId="15202" builtinId="51" hidden="1" customBuiltin="1"/>
    <cellStyle name="40% - Accent6" xfId="14534" builtinId="51" hidden="1" customBuiltin="1"/>
    <cellStyle name="40% - Accent6" xfId="5682" builtinId="51" hidden="1" customBuiltin="1"/>
    <cellStyle name="40% - Accent6" xfId="4355" builtinId="51" hidden="1" customBuiltin="1"/>
    <cellStyle name="40% - Accent6" xfId="4080" builtinId="51" hidden="1" customBuiltin="1"/>
    <cellStyle name="40% - Accent6" xfId="4278" builtinId="51" hidden="1" customBuiltin="1"/>
    <cellStyle name="40% - Accent6" xfId="7677" builtinId="51" hidden="1" customBuiltin="1"/>
    <cellStyle name="40% - Accent6" xfId="7795" builtinId="51" hidden="1" customBuiltin="1"/>
    <cellStyle name="40% - Accent6" xfId="16934" builtinId="51" hidden="1" customBuiltin="1"/>
    <cellStyle name="40% - Accent6" xfId="11118" builtinId="51" hidden="1" customBuiltin="1"/>
    <cellStyle name="40% - Accent6" xfId="5317" builtinId="51" hidden="1" customBuiltin="1"/>
    <cellStyle name="40% - Accent6" xfId="4906" builtinId="51" hidden="1" customBuiltin="1"/>
    <cellStyle name="40% - Accent6" xfId="8432" builtinId="51" hidden="1" customBuiltin="1"/>
    <cellStyle name="40% - Accent6" xfId="4544" builtinId="51" hidden="1" customBuiltin="1"/>
    <cellStyle name="40% - Accent6" xfId="14969" builtinId="51" hidden="1" customBuiltin="1"/>
    <cellStyle name="40% - Accent6" xfId="17028" builtinId="51" hidden="1" customBuiltin="1"/>
    <cellStyle name="40% - Accent6" xfId="4520" builtinId="51" hidden="1" customBuiltin="1"/>
    <cellStyle name="40% - Accent6" xfId="14542" builtinId="51" hidden="1" customBuiltin="1"/>
    <cellStyle name="40% - Accent6" xfId="5041" builtinId="51" hidden="1" customBuiltin="1"/>
    <cellStyle name="40% - Accent6" xfId="14172" builtinId="51" hidden="1" customBuiltin="1"/>
    <cellStyle name="40% - Accent6" xfId="10840" builtinId="51" hidden="1" customBuiltin="1"/>
    <cellStyle name="40% - Accent6" xfId="14072" builtinId="51" hidden="1" customBuiltin="1"/>
    <cellStyle name="40% - Accent6" xfId="3972" builtinId="51" hidden="1" customBuiltin="1"/>
    <cellStyle name="40% - Accent6" xfId="4009" builtinId="51" hidden="1" customBuiltin="1"/>
    <cellStyle name="40% - Accent6" xfId="4046" builtinId="51" hidden="1" customBuiltin="1"/>
    <cellStyle name="40% - Accent6" xfId="168" builtinId="51" hidden="1" customBuiltin="1"/>
    <cellStyle name="40% - Accent6" xfId="210" builtinId="51" hidden="1" customBuiltin="1"/>
    <cellStyle name="40% - Accent6" xfId="244" builtinId="51" hidden="1" customBuiltin="1"/>
    <cellStyle name="40% - Accent6" xfId="281" builtinId="51" hidden="1" customBuiltin="1"/>
    <cellStyle name="40% - Accent6" xfId="90" builtinId="51" hidden="1" customBuiltin="1"/>
    <cellStyle name="40% - Accent6" xfId="125" builtinId="51" hidden="1" customBuiltin="1"/>
    <cellStyle name="40% - Accent6" xfId="42" builtinId="51" hidden="1" customBuiltin="1"/>
    <cellStyle name="40% - Accent6" xfId="14767" builtinId="51" hidden="1" customBuiltin="1"/>
    <cellStyle name="40% - Accent6" xfId="8130" builtinId="51" hidden="1" customBuiltin="1"/>
    <cellStyle name="40% - Accent6" xfId="16951" builtinId="51" hidden="1" customBuiltin="1"/>
    <cellStyle name="40% - Accent6" xfId="16035" builtinId="51" hidden="1" customBuiltin="1"/>
    <cellStyle name="40% - Accent6" xfId="5864" builtinId="51" hidden="1" customBuiltin="1"/>
    <cellStyle name="40% - Accent6" xfId="5702" builtinId="51" hidden="1" customBuiltin="1"/>
    <cellStyle name="40% - Accent6" xfId="5287" builtinId="51" hidden="1" customBuiltin="1"/>
    <cellStyle name="40% - Accent6" xfId="318" builtinId="51" hidden="1" customBuiltin="1"/>
    <cellStyle name="40% - Accent6" xfId="352" builtinId="51" hidden="1" customBuiltin="1"/>
    <cellStyle name="40% - Accent6" xfId="387" builtinId="51" hidden="1" customBuiltin="1"/>
    <cellStyle name="40% - Accent6" xfId="3938" builtinId="51" hidden="1" customBuiltin="1"/>
    <cellStyle name="40% - Accent6" xfId="8230" builtinId="51" hidden="1" customBuiltin="1"/>
    <cellStyle name="40% - Accent6" xfId="5710" builtinId="51" hidden="1" customBuiltin="1"/>
    <cellStyle name="40% - Accent6" xfId="10726" builtinId="51" hidden="1" customBuiltin="1"/>
    <cellStyle name="40% - Accent6" xfId="4101" builtinId="51" hidden="1" customBuiltin="1"/>
    <cellStyle name="40% - Accent6" xfId="10848" builtinId="51" hidden="1" customBuiltin="1"/>
    <cellStyle name="40% - Accent6" xfId="4808" builtinId="51" hidden="1" customBuiltin="1"/>
    <cellStyle name="40% - Accent6" xfId="5048" builtinId="51" hidden="1" customBuiltin="1"/>
    <cellStyle name="40% - Accent6 10" xfId="33314" hidden="1" xr:uid="{00000000-0005-0000-0000-0000211D0000}"/>
    <cellStyle name="40% - Accent6 10" xfId="33392" hidden="1" xr:uid="{00000000-0005-0000-0000-0000221D0000}"/>
    <cellStyle name="40% - Accent6 10" xfId="33575" hidden="1" xr:uid="{00000000-0005-0000-0000-0000231D0000}"/>
    <cellStyle name="40% - Accent6 10" xfId="33651" hidden="1" xr:uid="{00000000-0005-0000-0000-0000241D0000}"/>
    <cellStyle name="40% - Accent6 10" xfId="33729" hidden="1" xr:uid="{00000000-0005-0000-0000-0000251D0000}"/>
    <cellStyle name="40% - Accent6 10" xfId="33912" hidden="1" xr:uid="{00000000-0005-0000-0000-0000261D0000}"/>
    <cellStyle name="40% - Accent6 10" xfId="33988" hidden="1" xr:uid="{00000000-0005-0000-0000-0000271D0000}"/>
    <cellStyle name="40% - Accent6 10" xfId="33079" hidden="1" xr:uid="{00000000-0005-0000-0000-00001D1D0000}"/>
    <cellStyle name="40% - Accent6 10" xfId="32358" hidden="1" xr:uid="{00000000-0005-0000-0000-00001E1D0000}"/>
    <cellStyle name="40% - Accent6 10" xfId="32558" hidden="1" xr:uid="{00000000-0005-0000-0000-00001F1D0000}"/>
    <cellStyle name="40% - Accent6 10" xfId="33238" hidden="1" xr:uid="{00000000-0005-0000-0000-0000201D0000}"/>
    <cellStyle name="40% - Accent6 10" xfId="32782" hidden="1" xr:uid="{00000000-0005-0000-0000-00001B1D0000}"/>
    <cellStyle name="40% - Accent6 10" xfId="32860" hidden="1" xr:uid="{00000000-0005-0000-0000-00001C1D0000}"/>
    <cellStyle name="40% - Accent6 10" xfId="32706" hidden="1" xr:uid="{00000000-0005-0000-0000-00001A1D0000}"/>
    <cellStyle name="40% - Accent6 10" xfId="29474" hidden="1" xr:uid="{00000000-0005-0000-0000-0000FE1C0000}"/>
    <cellStyle name="40% - Accent6 10" xfId="8316" hidden="1" xr:uid="{00000000-0005-0000-0000-0000EE1C0000}"/>
    <cellStyle name="40% - Accent6 10" xfId="19280" hidden="1" xr:uid="{00000000-0005-0000-0000-0000F01C0000}"/>
    <cellStyle name="40% - Accent6 10" xfId="19602" hidden="1" xr:uid="{00000000-0005-0000-0000-0000F11C0000}"/>
    <cellStyle name="40% - Accent6 10" xfId="19944" hidden="1" xr:uid="{00000000-0005-0000-0000-0000F21C0000}"/>
    <cellStyle name="40% - Accent6 10" xfId="22533" hidden="1" xr:uid="{00000000-0005-0000-0000-0000F31C0000}"/>
    <cellStyle name="40% - Accent6 10" xfId="22855" hidden="1" xr:uid="{00000000-0005-0000-0000-0000F41C0000}"/>
    <cellStyle name="40% - Accent6 10" xfId="23197" hidden="1" xr:uid="{00000000-0005-0000-0000-0000F51C0000}"/>
    <cellStyle name="40% - Accent6 10" xfId="25700" hidden="1" xr:uid="{00000000-0005-0000-0000-0000F61C0000}"/>
    <cellStyle name="40% - Accent6 10" xfId="26021" hidden="1" xr:uid="{00000000-0005-0000-0000-0000F71C0000}"/>
    <cellStyle name="40% - Accent6 10" xfId="28506" hidden="1" xr:uid="{00000000-0005-0000-0000-0000F81C0000}"/>
    <cellStyle name="40% - Accent6 10" xfId="28580" hidden="1" xr:uid="{00000000-0005-0000-0000-0000F91C0000}"/>
    <cellStyle name="40% - Accent6 10" xfId="28656" hidden="1" xr:uid="{00000000-0005-0000-0000-0000FA1C0000}"/>
    <cellStyle name="40% - Accent6 10" xfId="28734" hidden="1" xr:uid="{00000000-0005-0000-0000-0000FB1C0000}"/>
    <cellStyle name="40% - Accent6 10" xfId="30937" hidden="1" xr:uid="{00000000-0005-0000-0000-00000D1D0000}"/>
    <cellStyle name="40% - Accent6 10" xfId="29319" hidden="1" xr:uid="{00000000-0005-0000-0000-0000FC1C0000}"/>
    <cellStyle name="40% - Accent6 10" xfId="29395" hidden="1" xr:uid="{00000000-0005-0000-0000-0000FD1C0000}"/>
    <cellStyle name="40% - Accent6 10" xfId="29729" hidden="1" xr:uid="{00000000-0005-0000-0000-0000FF1C0000}"/>
    <cellStyle name="40% - Accent6 10" xfId="29008" hidden="1" xr:uid="{00000000-0005-0000-0000-0000001D0000}"/>
    <cellStyle name="40% - Accent6 10" xfId="29207" hidden="1" xr:uid="{00000000-0005-0000-0000-0000011D0000}"/>
    <cellStyle name="40% - Accent6 10" xfId="29914" hidden="1" xr:uid="{00000000-0005-0000-0000-0000021D0000}"/>
    <cellStyle name="40% - Accent6 10" xfId="29990" hidden="1" xr:uid="{00000000-0005-0000-0000-0000031D0000}"/>
    <cellStyle name="40% - Accent6 10" xfId="30068" hidden="1" xr:uid="{00000000-0005-0000-0000-0000041D0000}"/>
    <cellStyle name="40% - Accent6 10" xfId="30287" hidden="1" xr:uid="{00000000-0005-0000-0000-0000051D0000}"/>
    <cellStyle name="40% - Accent6 10" xfId="29566" hidden="1" xr:uid="{00000000-0005-0000-0000-0000061D0000}"/>
    <cellStyle name="40% - Accent6 10" xfId="29766" hidden="1" xr:uid="{00000000-0005-0000-0000-0000071D0000}"/>
    <cellStyle name="40% - Accent6 10" xfId="30446" hidden="1" xr:uid="{00000000-0005-0000-0000-0000081D0000}"/>
    <cellStyle name="40% - Accent6 10" xfId="30522" hidden="1" xr:uid="{00000000-0005-0000-0000-0000091D0000}"/>
    <cellStyle name="40% - Accent6 10" xfId="30600" hidden="1" xr:uid="{00000000-0005-0000-0000-00000A1D0000}"/>
    <cellStyle name="40% - Accent6 10" xfId="11740" hidden="1" xr:uid="{00000000-0005-0000-0000-0000EF1C0000}"/>
    <cellStyle name="40% - Accent6 10" xfId="30783" hidden="1" xr:uid="{00000000-0005-0000-0000-00000B1D0000}"/>
    <cellStyle name="40% - Accent6 10" xfId="30859" hidden="1" xr:uid="{00000000-0005-0000-0000-00000C1D0000}"/>
    <cellStyle name="40% - Accent6 10" xfId="31120" hidden="1" xr:uid="{00000000-0005-0000-0000-00000E1D0000}"/>
    <cellStyle name="40% - Accent6 10" xfId="31196" hidden="1" xr:uid="{00000000-0005-0000-0000-00000F1D0000}"/>
    <cellStyle name="40% - Accent6 10" xfId="31298" hidden="1" xr:uid="{00000000-0005-0000-0000-0000101D0000}"/>
    <cellStyle name="40% - Accent6 10" xfId="31372" hidden="1" xr:uid="{00000000-0005-0000-0000-0000111D0000}"/>
    <cellStyle name="40% - Accent6 10" xfId="31448" hidden="1" xr:uid="{00000000-0005-0000-0000-0000121D0000}"/>
    <cellStyle name="40% - Accent6 10" xfId="31526" hidden="1" xr:uid="{00000000-0005-0000-0000-0000131D0000}"/>
    <cellStyle name="40% - Accent6 10" xfId="32111" hidden="1" xr:uid="{00000000-0005-0000-0000-0000141D0000}"/>
    <cellStyle name="40% - Accent6 10" xfId="32187" hidden="1" xr:uid="{00000000-0005-0000-0000-0000151D0000}"/>
    <cellStyle name="40% - Accent6 10" xfId="32266" hidden="1" xr:uid="{00000000-0005-0000-0000-0000161D0000}"/>
    <cellStyle name="40% - Accent6 10" xfId="32521" hidden="1" xr:uid="{00000000-0005-0000-0000-0000171D0000}"/>
    <cellStyle name="40% - Accent6 10" xfId="31800" hidden="1" xr:uid="{00000000-0005-0000-0000-0000181D0000}"/>
    <cellStyle name="40% - Accent6 10" xfId="31999" hidden="1" xr:uid="{00000000-0005-0000-0000-0000191D0000}"/>
    <cellStyle name="40% - Accent6 10" xfId="1532" hidden="1" xr:uid="{00000000-0005-0000-0000-0000E31C0000}"/>
    <cellStyle name="40% - Accent6 10" xfId="6759" hidden="1" xr:uid="{00000000-0005-0000-0000-0000E41C0000}"/>
    <cellStyle name="40% - Accent6 10" xfId="7081" hidden="1" xr:uid="{00000000-0005-0000-0000-0000E51C0000}"/>
    <cellStyle name="40% - Accent6 10" xfId="7427" hidden="1" xr:uid="{00000000-0005-0000-0000-0000E61C0000}"/>
    <cellStyle name="40% - Accent6 10" xfId="869" hidden="1" xr:uid="{00000000-0005-0000-0000-0000E11C0000}"/>
    <cellStyle name="40% - Accent6 10" xfId="1190" hidden="1" xr:uid="{00000000-0005-0000-0000-0000E21C0000}"/>
    <cellStyle name="40% - Accent6 10" xfId="545" hidden="1" xr:uid="{00000000-0005-0000-0000-0000E01C0000}"/>
    <cellStyle name="40% - Accent6 10" xfId="13198" hidden="1" xr:uid="{00000000-0005-0000-0000-0000EA1C0000}"/>
    <cellStyle name="40% - Accent6 10" xfId="13519" hidden="1" xr:uid="{00000000-0005-0000-0000-0000EB1C0000}"/>
    <cellStyle name="40% - Accent6 10" xfId="13861" hidden="1" xr:uid="{00000000-0005-0000-0000-0000EC1C0000}"/>
    <cellStyle name="40% - Accent6 10" xfId="16978" hidden="1" xr:uid="{00000000-0005-0000-0000-0000ED1C0000}"/>
    <cellStyle name="40% - Accent6 10" xfId="4386" hidden="1" xr:uid="{00000000-0005-0000-0000-0000E81C0000}"/>
    <cellStyle name="40% - Accent6 10" xfId="5989" hidden="1" xr:uid="{00000000-0005-0000-0000-0000E91C0000}"/>
    <cellStyle name="40% - Accent6 10" xfId="10776" hidden="1" xr:uid="{00000000-0005-0000-0000-0000E71C0000}"/>
    <cellStyle name="40% - Accent6 11" xfId="33327" hidden="1" xr:uid="{00000000-0005-0000-0000-0000691D0000}"/>
    <cellStyle name="40% - Accent6 11" xfId="33405" hidden="1" xr:uid="{00000000-0005-0000-0000-00006A1D0000}"/>
    <cellStyle name="40% - Accent6 11" xfId="33588" hidden="1" xr:uid="{00000000-0005-0000-0000-00006B1D0000}"/>
    <cellStyle name="40% - Accent6 11" xfId="33664" hidden="1" xr:uid="{00000000-0005-0000-0000-00006C1D0000}"/>
    <cellStyle name="40% - Accent6 11" xfId="33742" hidden="1" xr:uid="{00000000-0005-0000-0000-00006D1D0000}"/>
    <cellStyle name="40% - Accent6 11" xfId="33925" hidden="1" xr:uid="{00000000-0005-0000-0000-00006E1D0000}"/>
    <cellStyle name="40% - Accent6 11" xfId="34001" hidden="1" xr:uid="{00000000-0005-0000-0000-00006F1D0000}"/>
    <cellStyle name="40% - Accent6 11" xfId="31889" hidden="1" xr:uid="{00000000-0005-0000-0000-0000651D0000}"/>
    <cellStyle name="40% - Accent6 11" xfId="31835" hidden="1" xr:uid="{00000000-0005-0000-0000-0000661D0000}"/>
    <cellStyle name="40% - Accent6 11" xfId="32493" hidden="1" xr:uid="{00000000-0005-0000-0000-0000671D0000}"/>
    <cellStyle name="40% - Accent6 11" xfId="33251" hidden="1" xr:uid="{00000000-0005-0000-0000-0000681D0000}"/>
    <cellStyle name="40% - Accent6 11" xfId="32795" hidden="1" xr:uid="{00000000-0005-0000-0000-0000631D0000}"/>
    <cellStyle name="40% - Accent6 11" xfId="32873" hidden="1" xr:uid="{00000000-0005-0000-0000-0000641D0000}"/>
    <cellStyle name="40% - Accent6 11" xfId="32719" hidden="1" xr:uid="{00000000-0005-0000-0000-0000621D0000}"/>
    <cellStyle name="40% - Accent6 11" xfId="10493" hidden="1" xr:uid="{00000000-0005-0000-0000-0000371D0000}"/>
    <cellStyle name="40% - Accent6 11" xfId="19317" hidden="1" xr:uid="{00000000-0005-0000-0000-0000381D0000}"/>
    <cellStyle name="40% - Accent6 11" xfId="19638" hidden="1" xr:uid="{00000000-0005-0000-0000-0000391D0000}"/>
    <cellStyle name="40% - Accent6 11" xfId="19980" hidden="1" xr:uid="{00000000-0005-0000-0000-00003A1D0000}"/>
    <cellStyle name="40% - Accent6 11" xfId="22570" hidden="1" xr:uid="{00000000-0005-0000-0000-00003B1D0000}"/>
    <cellStyle name="40% - Accent6 11" xfId="22891" hidden="1" xr:uid="{00000000-0005-0000-0000-00003C1D0000}"/>
    <cellStyle name="40% - Accent6 11" xfId="23233" hidden="1" xr:uid="{00000000-0005-0000-0000-00003D1D0000}"/>
    <cellStyle name="40% - Accent6 11" xfId="25736" hidden="1" xr:uid="{00000000-0005-0000-0000-00003E1D0000}"/>
    <cellStyle name="40% - Accent6 11" xfId="26057" hidden="1" xr:uid="{00000000-0005-0000-0000-00003F1D0000}"/>
    <cellStyle name="40% - Accent6 11" xfId="28519" hidden="1" xr:uid="{00000000-0005-0000-0000-0000401D0000}"/>
    <cellStyle name="40% - Accent6 11" xfId="28593" hidden="1" xr:uid="{00000000-0005-0000-0000-0000411D0000}"/>
    <cellStyle name="40% - Accent6 11" xfId="28669" hidden="1" xr:uid="{00000000-0005-0000-0000-0000421D0000}"/>
    <cellStyle name="40% - Accent6 11" xfId="28747" hidden="1" xr:uid="{00000000-0005-0000-0000-0000431D0000}"/>
    <cellStyle name="40% - Accent6 11" xfId="29332" hidden="1" xr:uid="{00000000-0005-0000-0000-0000441D0000}"/>
    <cellStyle name="40% - Accent6 11" xfId="29408" hidden="1" xr:uid="{00000000-0005-0000-0000-0000451D0000}"/>
    <cellStyle name="40% - Accent6 11" xfId="29487" hidden="1" xr:uid="{00000000-0005-0000-0000-0000461D0000}"/>
    <cellStyle name="40% - Accent6 11" xfId="29170" hidden="1" xr:uid="{00000000-0005-0000-0000-0000471D0000}"/>
    <cellStyle name="40% - Accent6 11" xfId="29072" hidden="1" xr:uid="{00000000-0005-0000-0000-0000481D0000}"/>
    <cellStyle name="40% - Accent6 11" xfId="29217" hidden="1" xr:uid="{00000000-0005-0000-0000-0000491D0000}"/>
    <cellStyle name="40% - Accent6 11" xfId="29927" hidden="1" xr:uid="{00000000-0005-0000-0000-00004A1D0000}"/>
    <cellStyle name="40% - Accent6 11" xfId="30003" hidden="1" xr:uid="{00000000-0005-0000-0000-00004B1D0000}"/>
    <cellStyle name="40% - Accent6 11" xfId="30081" hidden="1" xr:uid="{00000000-0005-0000-0000-00004C1D0000}"/>
    <cellStyle name="40% - Accent6 11" xfId="29097" hidden="1" xr:uid="{00000000-0005-0000-0000-00004D1D0000}"/>
    <cellStyle name="40% - Accent6 11" xfId="29043" hidden="1" xr:uid="{00000000-0005-0000-0000-00004E1D0000}"/>
    <cellStyle name="40% - Accent6 11" xfId="29701" hidden="1" xr:uid="{00000000-0005-0000-0000-00004F1D0000}"/>
    <cellStyle name="40% - Accent6 11" xfId="30459" hidden="1" xr:uid="{00000000-0005-0000-0000-0000501D0000}"/>
    <cellStyle name="40% - Accent6 11" xfId="30535" hidden="1" xr:uid="{00000000-0005-0000-0000-0000511D0000}"/>
    <cellStyle name="40% - Accent6 11" xfId="30613" hidden="1" xr:uid="{00000000-0005-0000-0000-0000521D0000}"/>
    <cellStyle name="40% - Accent6 11" xfId="30796" hidden="1" xr:uid="{00000000-0005-0000-0000-0000531D0000}"/>
    <cellStyle name="40% - Accent6 11" xfId="30872" hidden="1" xr:uid="{00000000-0005-0000-0000-0000541D0000}"/>
    <cellStyle name="40% - Accent6 11" xfId="30950" hidden="1" xr:uid="{00000000-0005-0000-0000-0000551D0000}"/>
    <cellStyle name="40% - Accent6 11" xfId="31133" hidden="1" xr:uid="{00000000-0005-0000-0000-0000561D0000}"/>
    <cellStyle name="40% - Accent6 11" xfId="31209" hidden="1" xr:uid="{00000000-0005-0000-0000-0000571D0000}"/>
    <cellStyle name="40% - Accent6 11" xfId="31311" hidden="1" xr:uid="{00000000-0005-0000-0000-0000581D0000}"/>
    <cellStyle name="40% - Accent6 11" xfId="31385" hidden="1" xr:uid="{00000000-0005-0000-0000-0000591D0000}"/>
    <cellStyle name="40% - Accent6 11" xfId="31461" hidden="1" xr:uid="{00000000-0005-0000-0000-00005A1D0000}"/>
    <cellStyle name="40% - Accent6 11" xfId="31539" hidden="1" xr:uid="{00000000-0005-0000-0000-00005B1D0000}"/>
    <cellStyle name="40% - Accent6 11" xfId="32124" hidden="1" xr:uid="{00000000-0005-0000-0000-00005C1D0000}"/>
    <cellStyle name="40% - Accent6 11" xfId="32200" hidden="1" xr:uid="{00000000-0005-0000-0000-00005D1D0000}"/>
    <cellStyle name="40% - Accent6 11" xfId="32279" hidden="1" xr:uid="{00000000-0005-0000-0000-00005E1D0000}"/>
    <cellStyle name="40% - Accent6 11" xfId="31962" hidden="1" xr:uid="{00000000-0005-0000-0000-00005F1D0000}"/>
    <cellStyle name="40% - Accent6 11" xfId="31864" hidden="1" xr:uid="{00000000-0005-0000-0000-0000601D0000}"/>
    <cellStyle name="40% - Accent6 11" xfId="32009" hidden="1" xr:uid="{00000000-0005-0000-0000-0000611D0000}"/>
    <cellStyle name="40% - Accent6 11" xfId="4728" hidden="1" xr:uid="{00000000-0005-0000-0000-0000361D0000}"/>
    <cellStyle name="40% - Accent6 11" xfId="1568" hidden="1" xr:uid="{00000000-0005-0000-0000-00002B1D0000}"/>
    <cellStyle name="40% - Accent6 11" xfId="6795" hidden="1" xr:uid="{00000000-0005-0000-0000-00002C1D0000}"/>
    <cellStyle name="40% - Accent6 11" xfId="7117" hidden="1" xr:uid="{00000000-0005-0000-0000-00002D1D0000}"/>
    <cellStyle name="40% - Accent6 11" xfId="7463" hidden="1" xr:uid="{00000000-0005-0000-0000-00002E1D0000}"/>
    <cellStyle name="40% - Accent6 11" xfId="905" hidden="1" xr:uid="{00000000-0005-0000-0000-0000291D0000}"/>
    <cellStyle name="40% - Accent6 11" xfId="1226" hidden="1" xr:uid="{00000000-0005-0000-0000-00002A1D0000}"/>
    <cellStyle name="40% - Accent6 11" xfId="581" hidden="1" xr:uid="{00000000-0005-0000-0000-0000281D0000}"/>
    <cellStyle name="40% - Accent6 11" xfId="13234" hidden="1" xr:uid="{00000000-0005-0000-0000-0000321D0000}"/>
    <cellStyle name="40% - Accent6 11" xfId="13555" hidden="1" xr:uid="{00000000-0005-0000-0000-0000331D0000}"/>
    <cellStyle name="40% - Accent6 11" xfId="13897" hidden="1" xr:uid="{00000000-0005-0000-0000-0000341D0000}"/>
    <cellStyle name="40% - Accent6 11" xfId="5115" hidden="1" xr:uid="{00000000-0005-0000-0000-0000351D0000}"/>
    <cellStyle name="40% - Accent6 11" xfId="4940" hidden="1" xr:uid="{00000000-0005-0000-0000-0000301D0000}"/>
    <cellStyle name="40% - Accent6 11" xfId="6031" hidden="1" xr:uid="{00000000-0005-0000-0000-0000311D0000}"/>
    <cellStyle name="40% - Accent6 11" xfId="5632" hidden="1" xr:uid="{00000000-0005-0000-0000-00002F1D0000}"/>
    <cellStyle name="40% - Accent6 12" xfId="33602" hidden="1" xr:uid="{00000000-0005-0000-0000-0000B31D0000}"/>
    <cellStyle name="40% - Accent6 12" xfId="33677" hidden="1" xr:uid="{00000000-0005-0000-0000-0000B41D0000}"/>
    <cellStyle name="40% - Accent6 12" xfId="33755" hidden="1" xr:uid="{00000000-0005-0000-0000-0000B51D0000}"/>
    <cellStyle name="40% - Accent6 12" xfId="33939" hidden="1" xr:uid="{00000000-0005-0000-0000-0000B61D0000}"/>
    <cellStyle name="40% - Accent6 12" xfId="34014" hidden="1" xr:uid="{00000000-0005-0000-0000-0000B71D0000}"/>
    <cellStyle name="40% - Accent6 12" xfId="29421" hidden="1" xr:uid="{00000000-0005-0000-0000-00008D1D0000}"/>
    <cellStyle name="40% - Accent6 12" xfId="32527" hidden="1" xr:uid="{00000000-0005-0000-0000-0000AE1D0000}"/>
    <cellStyle name="40% - Accent6 12" xfId="31239" hidden="1" xr:uid="{00000000-0005-0000-0000-0000AF1D0000}"/>
    <cellStyle name="40% - Accent6 12" xfId="33265" hidden="1" xr:uid="{00000000-0005-0000-0000-0000B01D0000}"/>
    <cellStyle name="40% - Accent6 12" xfId="33340" hidden="1" xr:uid="{00000000-0005-0000-0000-0000B11D0000}"/>
    <cellStyle name="40% - Accent6 12" xfId="32886" hidden="1" xr:uid="{00000000-0005-0000-0000-0000AC1D0000}"/>
    <cellStyle name="40% - Accent6 12" xfId="33078" hidden="1" xr:uid="{00000000-0005-0000-0000-0000AD1D0000}"/>
    <cellStyle name="40% - Accent6 12" xfId="32808" hidden="1" xr:uid="{00000000-0005-0000-0000-0000AB1D0000}"/>
    <cellStyle name="40% - Accent6 12" xfId="19352" hidden="1" xr:uid="{00000000-0005-0000-0000-0000801D0000}"/>
    <cellStyle name="40% - Accent6 12" xfId="19672" hidden="1" xr:uid="{00000000-0005-0000-0000-0000811D0000}"/>
    <cellStyle name="40% - Accent6 12" xfId="20014" hidden="1" xr:uid="{00000000-0005-0000-0000-0000821D0000}"/>
    <cellStyle name="40% - Accent6 12" xfId="22605" hidden="1" xr:uid="{00000000-0005-0000-0000-0000831D0000}"/>
    <cellStyle name="40% - Accent6 12" xfId="22925" hidden="1" xr:uid="{00000000-0005-0000-0000-0000841D0000}"/>
    <cellStyle name="40% - Accent6 12" xfId="23267" hidden="1" xr:uid="{00000000-0005-0000-0000-0000851D0000}"/>
    <cellStyle name="40% - Accent6 12" xfId="25771" hidden="1" xr:uid="{00000000-0005-0000-0000-0000861D0000}"/>
    <cellStyle name="40% - Accent6 12" xfId="26091" hidden="1" xr:uid="{00000000-0005-0000-0000-0000871D0000}"/>
    <cellStyle name="40% - Accent6 12" xfId="28532" hidden="1" xr:uid="{00000000-0005-0000-0000-0000881D0000}"/>
    <cellStyle name="40% - Accent6 12" xfId="28607" hidden="1" xr:uid="{00000000-0005-0000-0000-0000891D0000}"/>
    <cellStyle name="40% - Accent6 12" xfId="28682" hidden="1" xr:uid="{00000000-0005-0000-0000-00008A1D0000}"/>
    <cellStyle name="40% - Accent6 12" xfId="28760" hidden="1" xr:uid="{00000000-0005-0000-0000-00008B1D0000}"/>
    <cellStyle name="40% - Accent6 12" xfId="29346" hidden="1" xr:uid="{00000000-0005-0000-0000-00008C1D0000}"/>
    <cellStyle name="40% - Accent6 12" xfId="10774" hidden="1" xr:uid="{00000000-0005-0000-0000-0000771D0000}"/>
    <cellStyle name="40% - Accent6 12" xfId="29500" hidden="1" xr:uid="{00000000-0005-0000-0000-00008E1D0000}"/>
    <cellStyle name="40% - Accent6 12" xfId="29728" hidden="1" xr:uid="{00000000-0005-0000-0000-00008F1D0000}"/>
    <cellStyle name="40% - Accent6 12" xfId="28975" hidden="1" xr:uid="{00000000-0005-0000-0000-0000901D0000}"/>
    <cellStyle name="40% - Accent6 12" xfId="29045" hidden="1" xr:uid="{00000000-0005-0000-0000-0000911D0000}"/>
    <cellStyle name="40% - Accent6 12" xfId="29941" hidden="1" xr:uid="{00000000-0005-0000-0000-0000921D0000}"/>
    <cellStyle name="40% - Accent6 12" xfId="30016" hidden="1" xr:uid="{00000000-0005-0000-0000-0000931D0000}"/>
    <cellStyle name="40% - Accent6 12" xfId="30094" hidden="1" xr:uid="{00000000-0005-0000-0000-0000941D0000}"/>
    <cellStyle name="40% - Accent6 12" xfId="30286" hidden="1" xr:uid="{00000000-0005-0000-0000-0000951D0000}"/>
    <cellStyle name="40% - Accent6 12" xfId="29735" hidden="1" xr:uid="{00000000-0005-0000-0000-0000961D0000}"/>
    <cellStyle name="40% - Accent6 12" xfId="28447" hidden="1" xr:uid="{00000000-0005-0000-0000-0000971D0000}"/>
    <cellStyle name="40% - Accent6 12" xfId="30473" hidden="1" xr:uid="{00000000-0005-0000-0000-0000981D0000}"/>
    <cellStyle name="40% - Accent6 12" xfId="30548" hidden="1" xr:uid="{00000000-0005-0000-0000-0000991D0000}"/>
    <cellStyle name="40% - Accent6 12" xfId="30626" hidden="1" xr:uid="{00000000-0005-0000-0000-00009A1D0000}"/>
    <cellStyle name="40% - Accent6 12" xfId="30810" hidden="1" xr:uid="{00000000-0005-0000-0000-00009B1D0000}"/>
    <cellStyle name="40% - Accent6 12" xfId="30885" hidden="1" xr:uid="{00000000-0005-0000-0000-00009C1D0000}"/>
    <cellStyle name="40% - Accent6 12" xfId="33418" hidden="1" xr:uid="{00000000-0005-0000-0000-0000B21D0000}"/>
    <cellStyle name="40% - Accent6 12" xfId="31147" hidden="1" xr:uid="{00000000-0005-0000-0000-00009E1D0000}"/>
    <cellStyle name="40% - Accent6 12" xfId="31222" hidden="1" xr:uid="{00000000-0005-0000-0000-00009F1D0000}"/>
    <cellStyle name="40% - Accent6 12" xfId="31324" hidden="1" xr:uid="{00000000-0005-0000-0000-0000A01D0000}"/>
    <cellStyle name="40% - Accent6 12" xfId="31399" hidden="1" xr:uid="{00000000-0005-0000-0000-0000A11D0000}"/>
    <cellStyle name="40% - Accent6 12" xfId="31474" hidden="1" xr:uid="{00000000-0005-0000-0000-0000A21D0000}"/>
    <cellStyle name="40% - Accent6 12" xfId="31552" hidden="1" xr:uid="{00000000-0005-0000-0000-0000A31D0000}"/>
    <cellStyle name="40% - Accent6 12" xfId="32138" hidden="1" xr:uid="{00000000-0005-0000-0000-0000A41D0000}"/>
    <cellStyle name="40% - Accent6 12" xfId="32213" hidden="1" xr:uid="{00000000-0005-0000-0000-0000A51D0000}"/>
    <cellStyle name="40% - Accent6 12" xfId="32292" hidden="1" xr:uid="{00000000-0005-0000-0000-0000A61D0000}"/>
    <cellStyle name="40% - Accent6 12" xfId="32520" hidden="1" xr:uid="{00000000-0005-0000-0000-0000A71D0000}"/>
    <cellStyle name="40% - Accent6 12" xfId="31767" hidden="1" xr:uid="{00000000-0005-0000-0000-0000A81D0000}"/>
    <cellStyle name="40% - Accent6 12" xfId="31837" hidden="1" xr:uid="{00000000-0005-0000-0000-0000A91D0000}"/>
    <cellStyle name="40% - Accent6 12" xfId="32733" hidden="1" xr:uid="{00000000-0005-0000-0000-0000AA1D0000}"/>
    <cellStyle name="40% - Accent6 12" xfId="10800" hidden="1" xr:uid="{00000000-0005-0000-0000-00007E1D0000}"/>
    <cellStyle name="40% - Accent6 12" xfId="171" hidden="1" xr:uid="{00000000-0005-0000-0000-00007F1D0000}"/>
    <cellStyle name="40% - Accent6 12" xfId="6830" hidden="1" xr:uid="{00000000-0005-0000-0000-0000741D0000}"/>
    <cellStyle name="40% - Accent6 12" xfId="7151" hidden="1" xr:uid="{00000000-0005-0000-0000-0000751D0000}"/>
    <cellStyle name="40% - Accent6 12" xfId="7497" hidden="1" xr:uid="{00000000-0005-0000-0000-0000761D0000}"/>
    <cellStyle name="40% - Accent6 12" xfId="940" hidden="1" xr:uid="{00000000-0005-0000-0000-0000711D0000}"/>
    <cellStyle name="40% - Accent6 12" xfId="1260" hidden="1" xr:uid="{00000000-0005-0000-0000-0000721D0000}"/>
    <cellStyle name="40% - Accent6 12" xfId="615" hidden="1" xr:uid="{00000000-0005-0000-0000-0000701D0000}"/>
    <cellStyle name="40% - Accent6 12" xfId="30963" hidden="1" xr:uid="{00000000-0005-0000-0000-00009D1D0000}"/>
    <cellStyle name="40% - Accent6 12" xfId="13589" hidden="1" xr:uid="{00000000-0005-0000-0000-00007B1D0000}"/>
    <cellStyle name="40% - Accent6 12" xfId="13931" hidden="1" xr:uid="{00000000-0005-0000-0000-00007C1D0000}"/>
    <cellStyle name="40% - Accent6 12" xfId="16976" hidden="1" xr:uid="{00000000-0005-0000-0000-00007D1D0000}"/>
    <cellStyle name="40% - Accent6 12" xfId="1602" hidden="1" xr:uid="{00000000-0005-0000-0000-0000731D0000}"/>
    <cellStyle name="40% - Accent6 12" xfId="4731" hidden="1" xr:uid="{00000000-0005-0000-0000-0000791D0000}"/>
    <cellStyle name="40% - Accent6 12" xfId="13269" hidden="1" xr:uid="{00000000-0005-0000-0000-00007A1D0000}"/>
    <cellStyle name="40% - Accent6 12" xfId="3894" hidden="1" xr:uid="{00000000-0005-0000-0000-0000781D0000}"/>
    <cellStyle name="40% - Accent6 13" xfId="28773" hidden="1" xr:uid="{00000000-0005-0000-0000-0000C01D0000}"/>
    <cellStyle name="40% - Accent6 13" xfId="28888" hidden="1" xr:uid="{00000000-0005-0000-0000-0000C11D0000}"/>
    <cellStyle name="40% - Accent6 13" xfId="29611" hidden="1" xr:uid="{00000000-0005-0000-0000-0000C21D0000}"/>
    <cellStyle name="40% - Accent6 13" xfId="31680" hidden="1" xr:uid="{00000000-0005-0000-0000-0000C91D0000}"/>
    <cellStyle name="40% - Accent6 13" xfId="32403" hidden="1" xr:uid="{00000000-0005-0000-0000-0000CA1D0000}"/>
    <cellStyle name="40% - Accent6 13" xfId="32576" hidden="1" xr:uid="{00000000-0005-0000-0000-0000CB1D0000}"/>
    <cellStyle name="40% - Accent6 13" xfId="32969" hidden="1" xr:uid="{00000000-0005-0000-0000-0000CC1D0000}"/>
    <cellStyle name="40% - Accent6 13" xfId="31000" hidden="1" xr:uid="{00000000-0005-0000-0000-0000C71D0000}"/>
    <cellStyle name="40% - Accent6 13" xfId="31565" hidden="1" xr:uid="{00000000-0005-0000-0000-0000C81D0000}"/>
    <cellStyle name="40% - Accent6 13" xfId="30663" hidden="1" xr:uid="{00000000-0005-0000-0000-0000C61D0000}"/>
    <cellStyle name="40% - Accent6 13" xfId="2903" hidden="1" xr:uid="{00000000-0005-0000-0000-0000B91D0000}"/>
    <cellStyle name="40% - Accent6 13" xfId="9529" hidden="1" xr:uid="{00000000-0005-0000-0000-0000BA1D0000}"/>
    <cellStyle name="40% - Accent6 13" xfId="1637" hidden="1" xr:uid="{00000000-0005-0000-0000-0000B81D0000}"/>
    <cellStyle name="40% - Accent6 13" xfId="33117" hidden="1" xr:uid="{00000000-0005-0000-0000-0000CD1D0000}"/>
    <cellStyle name="40% - Accent6 13" xfId="33455" hidden="1" xr:uid="{00000000-0005-0000-0000-0000CE1D0000}"/>
    <cellStyle name="40% - Accent6 13" xfId="33792" hidden="1" xr:uid="{00000000-0005-0000-0000-0000CF1D0000}"/>
    <cellStyle name="40% - Accent6 13" xfId="24601" hidden="1" xr:uid="{00000000-0005-0000-0000-0000BF1D0000}"/>
    <cellStyle name="40% - Accent6 13" xfId="12042" hidden="1" xr:uid="{00000000-0005-0000-0000-0000BB1D0000}"/>
    <cellStyle name="40% - Accent6 13" xfId="15780" hidden="1" xr:uid="{00000000-0005-0000-0000-0000BC1D0000}"/>
    <cellStyle name="40% - Accent6 13" xfId="18148" hidden="1" xr:uid="{00000000-0005-0000-0000-0000BD1D0000}"/>
    <cellStyle name="40% - Accent6 13" xfId="21417" hidden="1" xr:uid="{00000000-0005-0000-0000-0000BE1D0000}"/>
    <cellStyle name="40% - Accent6 13" xfId="30177" hidden="1" xr:uid="{00000000-0005-0000-0000-0000C41D0000}"/>
    <cellStyle name="40% - Accent6 13" xfId="30325" hidden="1" xr:uid="{00000000-0005-0000-0000-0000C51D0000}"/>
    <cellStyle name="40% - Accent6 13" xfId="29784" hidden="1" xr:uid="{00000000-0005-0000-0000-0000C31D0000}"/>
    <cellStyle name="40% - Accent6 3 2 3 2" xfId="28858" hidden="1" xr:uid="{00000000-0005-0000-0000-0000D81D0000}"/>
    <cellStyle name="40% - Accent6 3 2 3 2" xfId="28973" hidden="1" xr:uid="{00000000-0005-0000-0000-0000D91D0000}"/>
    <cellStyle name="40% - Accent6 3 2 3 2" xfId="29696" hidden="1" xr:uid="{00000000-0005-0000-0000-0000DA1D0000}"/>
    <cellStyle name="40% - Accent6 3 2 3 2" xfId="31765" hidden="1" xr:uid="{00000000-0005-0000-0000-0000E11D0000}"/>
    <cellStyle name="40% - Accent6 3 2 3 2" xfId="32488" hidden="1" xr:uid="{00000000-0005-0000-0000-0000E21D0000}"/>
    <cellStyle name="40% - Accent6 3 2 3 2" xfId="32661" hidden="1" xr:uid="{00000000-0005-0000-0000-0000E31D0000}"/>
    <cellStyle name="40% - Accent6 3 2 3 2" xfId="33054" hidden="1" xr:uid="{00000000-0005-0000-0000-0000E41D0000}"/>
    <cellStyle name="40% - Accent6 3 2 3 2" xfId="31085" hidden="1" xr:uid="{00000000-0005-0000-0000-0000DF1D0000}"/>
    <cellStyle name="40% - Accent6 3 2 3 2" xfId="31650" hidden="1" xr:uid="{00000000-0005-0000-0000-0000E01D0000}"/>
    <cellStyle name="40% - Accent6 3 2 3 2" xfId="30748" hidden="1" xr:uid="{00000000-0005-0000-0000-0000DE1D0000}"/>
    <cellStyle name="40% - Accent6 3 2 3 2" xfId="2989" hidden="1" xr:uid="{00000000-0005-0000-0000-0000D11D0000}"/>
    <cellStyle name="40% - Accent6 3 2 3 2" xfId="9615" hidden="1" xr:uid="{00000000-0005-0000-0000-0000D21D0000}"/>
    <cellStyle name="40% - Accent6 3 2 3 2" xfId="1723" hidden="1" xr:uid="{00000000-0005-0000-0000-0000D01D0000}"/>
    <cellStyle name="40% - Accent6 3 2 3 2" xfId="33202" hidden="1" xr:uid="{00000000-0005-0000-0000-0000E51D0000}"/>
    <cellStyle name="40% - Accent6 3 2 3 2" xfId="33540" hidden="1" xr:uid="{00000000-0005-0000-0000-0000E61D0000}"/>
    <cellStyle name="40% - Accent6 3 2 3 2" xfId="33877" hidden="1" xr:uid="{00000000-0005-0000-0000-0000E71D0000}"/>
    <cellStyle name="40% - Accent6 3 2 3 2" xfId="24687" hidden="1" xr:uid="{00000000-0005-0000-0000-0000D71D0000}"/>
    <cellStyle name="40% - Accent6 3 2 3 2" xfId="12128" hidden="1" xr:uid="{00000000-0005-0000-0000-0000D31D0000}"/>
    <cellStyle name="40% - Accent6 3 2 3 2" xfId="15866" hidden="1" xr:uid="{00000000-0005-0000-0000-0000D41D0000}"/>
    <cellStyle name="40% - Accent6 3 2 3 2" xfId="18234" hidden="1" xr:uid="{00000000-0005-0000-0000-0000D51D0000}"/>
    <cellStyle name="40% - Accent6 3 2 3 2" xfId="21503" hidden="1" xr:uid="{00000000-0005-0000-0000-0000D61D0000}"/>
    <cellStyle name="40% - Accent6 3 2 3 2" xfId="30262" hidden="1" xr:uid="{00000000-0005-0000-0000-0000DC1D0000}"/>
    <cellStyle name="40% - Accent6 3 2 3 2" xfId="30410" hidden="1" xr:uid="{00000000-0005-0000-0000-0000DD1D0000}"/>
    <cellStyle name="40% - Accent6 3 2 3 2" xfId="29869" hidden="1" xr:uid="{00000000-0005-0000-0000-0000DB1D0000}"/>
    <cellStyle name="40% - Accent6 3 2 4 2" xfId="28831" hidden="1" xr:uid="{00000000-0005-0000-0000-0000F01D0000}"/>
    <cellStyle name="40% - Accent6 3 2 4 2" xfId="28946" hidden="1" xr:uid="{00000000-0005-0000-0000-0000F11D0000}"/>
    <cellStyle name="40% - Accent6 3 2 4 2" xfId="29669" hidden="1" xr:uid="{00000000-0005-0000-0000-0000F21D0000}"/>
    <cellStyle name="40% - Accent6 3 2 4 2" xfId="31738" hidden="1" xr:uid="{00000000-0005-0000-0000-0000F91D0000}"/>
    <cellStyle name="40% - Accent6 3 2 4 2" xfId="32461" hidden="1" xr:uid="{00000000-0005-0000-0000-0000FA1D0000}"/>
    <cellStyle name="40% - Accent6 3 2 4 2" xfId="32634" hidden="1" xr:uid="{00000000-0005-0000-0000-0000FB1D0000}"/>
    <cellStyle name="40% - Accent6 3 2 4 2" xfId="33027" hidden="1" xr:uid="{00000000-0005-0000-0000-0000FC1D0000}"/>
    <cellStyle name="40% - Accent6 3 2 4 2" xfId="31058" hidden="1" xr:uid="{00000000-0005-0000-0000-0000F71D0000}"/>
    <cellStyle name="40% - Accent6 3 2 4 2" xfId="30721" hidden="1" xr:uid="{00000000-0005-0000-0000-0000F61D0000}"/>
    <cellStyle name="40% - Accent6 3 2 4 2" xfId="31623" hidden="1" xr:uid="{00000000-0005-0000-0000-0000F81D0000}"/>
    <cellStyle name="40% - Accent6 3 2 4 2" xfId="2962" hidden="1" xr:uid="{00000000-0005-0000-0000-0000E91D0000}"/>
    <cellStyle name="40% - Accent6 3 2 4 2" xfId="1696" hidden="1" xr:uid="{00000000-0005-0000-0000-0000E81D0000}"/>
    <cellStyle name="40% - Accent6 3 2 4 2" xfId="9588" hidden="1" xr:uid="{00000000-0005-0000-0000-0000EA1D0000}"/>
    <cellStyle name="40% - Accent6 3 2 4 2" xfId="33175" hidden="1" xr:uid="{00000000-0005-0000-0000-0000FD1D0000}"/>
    <cellStyle name="40% - Accent6 3 2 4 2" xfId="33850" hidden="1" xr:uid="{00000000-0005-0000-0000-0000FF1D0000}"/>
    <cellStyle name="40% - Accent6 3 2 4 2" xfId="33513" hidden="1" xr:uid="{00000000-0005-0000-0000-0000FE1D0000}"/>
    <cellStyle name="40% - Accent6 3 2 4 2" xfId="24660" hidden="1" xr:uid="{00000000-0005-0000-0000-0000EF1D0000}"/>
    <cellStyle name="40% - Accent6 3 2 4 2" xfId="12101" hidden="1" xr:uid="{00000000-0005-0000-0000-0000EB1D0000}"/>
    <cellStyle name="40% - Accent6 3 2 4 2" xfId="15839" hidden="1" xr:uid="{00000000-0005-0000-0000-0000EC1D0000}"/>
    <cellStyle name="40% - Accent6 3 2 4 2" xfId="18207" hidden="1" xr:uid="{00000000-0005-0000-0000-0000ED1D0000}"/>
    <cellStyle name="40% - Accent6 3 2 4 2" xfId="21476" hidden="1" xr:uid="{00000000-0005-0000-0000-0000EE1D0000}"/>
    <cellStyle name="40% - Accent6 3 2 4 2" xfId="30235" hidden="1" xr:uid="{00000000-0005-0000-0000-0000F41D0000}"/>
    <cellStyle name="40% - Accent6 3 2 4 2" xfId="30383" hidden="1" xr:uid="{00000000-0005-0000-0000-0000F51D0000}"/>
    <cellStyle name="40% - Accent6 3 2 4 2" xfId="29842" hidden="1" xr:uid="{00000000-0005-0000-0000-0000F31D0000}"/>
    <cellStyle name="40% - Accent6 3 3 3 2" xfId="29841" hidden="1" xr:uid="{00000000-0005-0000-0000-00000B1E0000}"/>
    <cellStyle name="40% - Accent6 3 3 3 2" xfId="30234" hidden="1" xr:uid="{00000000-0005-0000-0000-00000C1E0000}"/>
    <cellStyle name="40% - Accent6 3 3 3 2" xfId="32460" hidden="1" xr:uid="{00000000-0005-0000-0000-0000121E0000}"/>
    <cellStyle name="40% - Accent6 3 3 3 2" xfId="32633" hidden="1" xr:uid="{00000000-0005-0000-0000-0000131E0000}"/>
    <cellStyle name="40% - Accent6 3 3 3 2" xfId="33026" hidden="1" xr:uid="{00000000-0005-0000-0000-0000141E0000}"/>
    <cellStyle name="40% - Accent6 3 3 3 2" xfId="33174" hidden="1" xr:uid="{00000000-0005-0000-0000-0000151E0000}"/>
    <cellStyle name="40% - Accent6 3 3 3 2" xfId="31622" hidden="1" xr:uid="{00000000-0005-0000-0000-0000101E0000}"/>
    <cellStyle name="40% - Accent6 3 3 3 2" xfId="31737" hidden="1" xr:uid="{00000000-0005-0000-0000-0000111E0000}"/>
    <cellStyle name="40% - Accent6 3 3 3 2" xfId="31057" hidden="1" xr:uid="{00000000-0005-0000-0000-00000F1E0000}"/>
    <cellStyle name="40% - Accent6 3 3 3 2" xfId="9587" hidden="1" xr:uid="{00000000-0005-0000-0000-0000021E0000}"/>
    <cellStyle name="40% - Accent6 3 3 3 2" xfId="1695" hidden="1" xr:uid="{00000000-0005-0000-0000-0000001E0000}"/>
    <cellStyle name="40% - Accent6 3 3 3 2" xfId="33512" hidden="1" xr:uid="{00000000-0005-0000-0000-0000161E0000}"/>
    <cellStyle name="40% - Accent6 3 3 3 2" xfId="33849" hidden="1" xr:uid="{00000000-0005-0000-0000-0000171E0000}"/>
    <cellStyle name="40% - Accent6 3 3 3 2" xfId="24659" hidden="1" xr:uid="{00000000-0005-0000-0000-0000071E0000}"/>
    <cellStyle name="40% - Accent6 3 3 3 2" xfId="28830" hidden="1" xr:uid="{00000000-0005-0000-0000-0000081E0000}"/>
    <cellStyle name="40% - Accent6 3 3 3 2" xfId="28945" hidden="1" xr:uid="{00000000-0005-0000-0000-0000091E0000}"/>
    <cellStyle name="40% - Accent6 3 3 3 2" xfId="29668" hidden="1" xr:uid="{00000000-0005-0000-0000-00000A1E0000}"/>
    <cellStyle name="40% - Accent6 3 3 3 2" xfId="15838" hidden="1" xr:uid="{00000000-0005-0000-0000-0000041E0000}"/>
    <cellStyle name="40% - Accent6 3 3 3 2" xfId="18206" hidden="1" xr:uid="{00000000-0005-0000-0000-0000051E0000}"/>
    <cellStyle name="40% - Accent6 3 3 3 2" xfId="21475" hidden="1" xr:uid="{00000000-0005-0000-0000-0000061E0000}"/>
    <cellStyle name="40% - Accent6 3 3 3 2" xfId="2961" hidden="1" xr:uid="{00000000-0005-0000-0000-0000011E0000}"/>
    <cellStyle name="40% - Accent6 3 3 3 2" xfId="30720" hidden="1" xr:uid="{00000000-0005-0000-0000-00000E1E0000}"/>
    <cellStyle name="40% - Accent6 3 3 3 2" xfId="12100" hidden="1" xr:uid="{00000000-0005-0000-0000-0000031E0000}"/>
    <cellStyle name="40% - Accent6 3 3 3 2" xfId="30382" hidden="1" xr:uid="{00000000-0005-0000-0000-00000D1E0000}"/>
    <cellStyle name="40% - Accent6 4 2 3 2" xfId="29870" hidden="1" xr:uid="{00000000-0005-0000-0000-0000231E0000}"/>
    <cellStyle name="40% - Accent6 4 2 3 2" xfId="30263" hidden="1" xr:uid="{00000000-0005-0000-0000-0000241E0000}"/>
    <cellStyle name="40% - Accent6 4 2 3 2" xfId="32489" hidden="1" xr:uid="{00000000-0005-0000-0000-00002A1E0000}"/>
    <cellStyle name="40% - Accent6 4 2 3 2" xfId="32662" hidden="1" xr:uid="{00000000-0005-0000-0000-00002B1E0000}"/>
    <cellStyle name="40% - Accent6 4 2 3 2" xfId="33055" hidden="1" xr:uid="{00000000-0005-0000-0000-00002C1E0000}"/>
    <cellStyle name="40% - Accent6 4 2 3 2" xfId="33203" hidden="1" xr:uid="{00000000-0005-0000-0000-00002D1E0000}"/>
    <cellStyle name="40% - Accent6 4 2 3 2" xfId="31651" hidden="1" xr:uid="{00000000-0005-0000-0000-0000281E0000}"/>
    <cellStyle name="40% - Accent6 4 2 3 2" xfId="31766" hidden="1" xr:uid="{00000000-0005-0000-0000-0000291E0000}"/>
    <cellStyle name="40% - Accent6 4 2 3 2" xfId="31086" hidden="1" xr:uid="{00000000-0005-0000-0000-0000271E0000}"/>
    <cellStyle name="40% - Accent6 4 2 3 2" xfId="9616" hidden="1" xr:uid="{00000000-0005-0000-0000-00001A1E0000}"/>
    <cellStyle name="40% - Accent6 4 2 3 2" xfId="1724" hidden="1" xr:uid="{00000000-0005-0000-0000-0000181E0000}"/>
    <cellStyle name="40% - Accent6 4 2 3 2" xfId="33541" hidden="1" xr:uid="{00000000-0005-0000-0000-00002E1E0000}"/>
    <cellStyle name="40% - Accent6 4 2 3 2" xfId="33878" hidden="1" xr:uid="{00000000-0005-0000-0000-00002F1E0000}"/>
    <cellStyle name="40% - Accent6 4 2 3 2" xfId="24688" hidden="1" xr:uid="{00000000-0005-0000-0000-00001F1E0000}"/>
    <cellStyle name="40% - Accent6 4 2 3 2" xfId="28859" hidden="1" xr:uid="{00000000-0005-0000-0000-0000201E0000}"/>
    <cellStyle name="40% - Accent6 4 2 3 2" xfId="28974" hidden="1" xr:uid="{00000000-0005-0000-0000-0000211E0000}"/>
    <cellStyle name="40% - Accent6 4 2 3 2" xfId="29697" hidden="1" xr:uid="{00000000-0005-0000-0000-0000221E0000}"/>
    <cellStyle name="40% - Accent6 4 2 3 2" xfId="15867" hidden="1" xr:uid="{00000000-0005-0000-0000-00001C1E0000}"/>
    <cellStyle name="40% - Accent6 4 2 3 2" xfId="18235" hidden="1" xr:uid="{00000000-0005-0000-0000-00001D1E0000}"/>
    <cellStyle name="40% - Accent6 4 2 3 2" xfId="21504" hidden="1" xr:uid="{00000000-0005-0000-0000-00001E1E0000}"/>
    <cellStyle name="40% - Accent6 4 2 3 2" xfId="2990" hidden="1" xr:uid="{00000000-0005-0000-0000-0000191E0000}"/>
    <cellStyle name="40% - Accent6 4 2 3 2" xfId="30749" hidden="1" xr:uid="{00000000-0005-0000-0000-0000261E0000}"/>
    <cellStyle name="40% - Accent6 4 2 3 2" xfId="12129" hidden="1" xr:uid="{00000000-0005-0000-0000-00001B1E0000}"/>
    <cellStyle name="40% - Accent6 4 2 3 2" xfId="30411" hidden="1" xr:uid="{00000000-0005-0000-0000-0000251E0000}"/>
    <cellStyle name="40% - Accent6 4 2 4 2" xfId="29844" hidden="1" xr:uid="{00000000-0005-0000-0000-00003B1E0000}"/>
    <cellStyle name="40% - Accent6 4 2 4 2" xfId="30237" hidden="1" xr:uid="{00000000-0005-0000-0000-00003C1E0000}"/>
    <cellStyle name="40% - Accent6 4 2 4 2" xfId="32463" hidden="1" xr:uid="{00000000-0005-0000-0000-0000421E0000}"/>
    <cellStyle name="40% - Accent6 4 2 4 2" xfId="32636" hidden="1" xr:uid="{00000000-0005-0000-0000-0000431E0000}"/>
    <cellStyle name="40% - Accent6 4 2 4 2" xfId="33029" hidden="1" xr:uid="{00000000-0005-0000-0000-0000441E0000}"/>
    <cellStyle name="40% - Accent6 4 2 4 2" xfId="33177" hidden="1" xr:uid="{00000000-0005-0000-0000-0000451E0000}"/>
    <cellStyle name="40% - Accent6 4 2 4 2" xfId="31625" hidden="1" xr:uid="{00000000-0005-0000-0000-0000401E0000}"/>
    <cellStyle name="40% - Accent6 4 2 4 2" xfId="31740" hidden="1" xr:uid="{00000000-0005-0000-0000-0000411E0000}"/>
    <cellStyle name="40% - Accent6 4 2 4 2" xfId="31060" hidden="1" xr:uid="{00000000-0005-0000-0000-00003F1E0000}"/>
    <cellStyle name="40% - Accent6 4 2 4 2" xfId="9590" hidden="1" xr:uid="{00000000-0005-0000-0000-0000321E0000}"/>
    <cellStyle name="40% - Accent6 4 2 4 2" xfId="1698" hidden="1" xr:uid="{00000000-0005-0000-0000-0000301E0000}"/>
    <cellStyle name="40% - Accent6 4 2 4 2" xfId="33515" hidden="1" xr:uid="{00000000-0005-0000-0000-0000461E0000}"/>
    <cellStyle name="40% - Accent6 4 2 4 2" xfId="33852" hidden="1" xr:uid="{00000000-0005-0000-0000-0000471E0000}"/>
    <cellStyle name="40% - Accent6 4 2 4 2" xfId="24662" hidden="1" xr:uid="{00000000-0005-0000-0000-0000371E0000}"/>
    <cellStyle name="40% - Accent6 4 2 4 2" xfId="28833" hidden="1" xr:uid="{00000000-0005-0000-0000-0000381E0000}"/>
    <cellStyle name="40% - Accent6 4 2 4 2" xfId="28948" hidden="1" xr:uid="{00000000-0005-0000-0000-0000391E0000}"/>
    <cellStyle name="40% - Accent6 4 2 4 2" xfId="29671" hidden="1" xr:uid="{00000000-0005-0000-0000-00003A1E0000}"/>
    <cellStyle name="40% - Accent6 4 2 4 2" xfId="15841" hidden="1" xr:uid="{00000000-0005-0000-0000-0000341E0000}"/>
    <cellStyle name="40% - Accent6 4 2 4 2" xfId="18209" hidden="1" xr:uid="{00000000-0005-0000-0000-0000351E0000}"/>
    <cellStyle name="40% - Accent6 4 2 4 2" xfId="21478" hidden="1" xr:uid="{00000000-0005-0000-0000-0000361E0000}"/>
    <cellStyle name="40% - Accent6 4 2 4 2" xfId="2964" hidden="1" xr:uid="{00000000-0005-0000-0000-0000311E0000}"/>
    <cellStyle name="40% - Accent6 4 2 4 2" xfId="30723" hidden="1" xr:uid="{00000000-0005-0000-0000-00003E1E0000}"/>
    <cellStyle name="40% - Accent6 4 2 4 2" xfId="12103" hidden="1" xr:uid="{00000000-0005-0000-0000-0000331E0000}"/>
    <cellStyle name="40% - Accent6 4 2 4 2" xfId="30385" hidden="1" xr:uid="{00000000-0005-0000-0000-00003D1E0000}"/>
    <cellStyle name="40% - Accent6 4 3 3 2" xfId="29843" hidden="1" xr:uid="{00000000-0005-0000-0000-0000531E0000}"/>
    <cellStyle name="40% - Accent6 4 3 3 2" xfId="30236" hidden="1" xr:uid="{00000000-0005-0000-0000-0000541E0000}"/>
    <cellStyle name="40% - Accent6 4 3 3 2" xfId="32462" hidden="1" xr:uid="{00000000-0005-0000-0000-00005A1E0000}"/>
    <cellStyle name="40% - Accent6 4 3 3 2" xfId="32635" hidden="1" xr:uid="{00000000-0005-0000-0000-00005B1E0000}"/>
    <cellStyle name="40% - Accent6 4 3 3 2" xfId="33028" hidden="1" xr:uid="{00000000-0005-0000-0000-00005C1E0000}"/>
    <cellStyle name="40% - Accent6 4 3 3 2" xfId="33176" hidden="1" xr:uid="{00000000-0005-0000-0000-00005D1E0000}"/>
    <cellStyle name="40% - Accent6 4 3 3 2" xfId="31624" hidden="1" xr:uid="{00000000-0005-0000-0000-0000581E0000}"/>
    <cellStyle name="40% - Accent6 4 3 3 2" xfId="31739" hidden="1" xr:uid="{00000000-0005-0000-0000-0000591E0000}"/>
    <cellStyle name="40% - Accent6 4 3 3 2" xfId="31059" hidden="1" xr:uid="{00000000-0005-0000-0000-0000571E0000}"/>
    <cellStyle name="40% - Accent6 4 3 3 2" xfId="9589" hidden="1" xr:uid="{00000000-0005-0000-0000-00004A1E0000}"/>
    <cellStyle name="40% - Accent6 4 3 3 2" xfId="1697" hidden="1" xr:uid="{00000000-0005-0000-0000-0000481E0000}"/>
    <cellStyle name="40% - Accent6 4 3 3 2" xfId="33514" hidden="1" xr:uid="{00000000-0005-0000-0000-00005E1E0000}"/>
    <cellStyle name="40% - Accent6 4 3 3 2" xfId="33851" hidden="1" xr:uid="{00000000-0005-0000-0000-00005F1E0000}"/>
    <cellStyle name="40% - Accent6 4 3 3 2" xfId="24661" hidden="1" xr:uid="{00000000-0005-0000-0000-00004F1E0000}"/>
    <cellStyle name="40% - Accent6 4 3 3 2" xfId="28832" hidden="1" xr:uid="{00000000-0005-0000-0000-0000501E0000}"/>
    <cellStyle name="40% - Accent6 4 3 3 2" xfId="28947" hidden="1" xr:uid="{00000000-0005-0000-0000-0000511E0000}"/>
    <cellStyle name="40% - Accent6 4 3 3 2" xfId="29670" hidden="1" xr:uid="{00000000-0005-0000-0000-0000521E0000}"/>
    <cellStyle name="40% - Accent6 4 3 3 2" xfId="15840" hidden="1" xr:uid="{00000000-0005-0000-0000-00004C1E0000}"/>
    <cellStyle name="40% - Accent6 4 3 3 2" xfId="18208" hidden="1" xr:uid="{00000000-0005-0000-0000-00004D1E0000}"/>
    <cellStyle name="40% - Accent6 4 3 3 2" xfId="21477" hidden="1" xr:uid="{00000000-0005-0000-0000-00004E1E0000}"/>
    <cellStyle name="40% - Accent6 4 3 3 2" xfId="2963" hidden="1" xr:uid="{00000000-0005-0000-0000-0000491E0000}"/>
    <cellStyle name="40% - Accent6 4 3 3 2" xfId="30722" hidden="1" xr:uid="{00000000-0005-0000-0000-0000561E0000}"/>
    <cellStyle name="40% - Accent6 4 3 3 2" xfId="12102" hidden="1" xr:uid="{00000000-0005-0000-0000-00004B1E0000}"/>
    <cellStyle name="40% - Accent6 4 3 3 2" xfId="30384" hidden="1" xr:uid="{00000000-0005-0000-0000-0000551E0000}"/>
    <cellStyle name="40% - Accent6 5 2" xfId="29798" hidden="1" xr:uid="{00000000-0005-0000-0000-00006B1E0000}"/>
    <cellStyle name="40% - Accent6 5 2" xfId="30191" hidden="1" xr:uid="{00000000-0005-0000-0000-00006C1E0000}"/>
    <cellStyle name="40% - Accent6 5 2" xfId="32417" hidden="1" xr:uid="{00000000-0005-0000-0000-0000721E0000}"/>
    <cellStyle name="40% - Accent6 5 2" xfId="32590" hidden="1" xr:uid="{00000000-0005-0000-0000-0000731E0000}"/>
    <cellStyle name="40% - Accent6 5 2" xfId="32983" hidden="1" xr:uid="{00000000-0005-0000-0000-0000741E0000}"/>
    <cellStyle name="40% - Accent6 5 2" xfId="33131" hidden="1" xr:uid="{00000000-0005-0000-0000-0000751E0000}"/>
    <cellStyle name="40% - Accent6 5 2" xfId="31579" hidden="1" xr:uid="{00000000-0005-0000-0000-0000701E0000}"/>
    <cellStyle name="40% - Accent6 5 2" xfId="31694" hidden="1" xr:uid="{00000000-0005-0000-0000-0000711E0000}"/>
    <cellStyle name="40% - Accent6 5 2" xfId="31014" hidden="1" xr:uid="{00000000-0005-0000-0000-00006F1E0000}"/>
    <cellStyle name="40% - Accent6 5 2" xfId="9544" hidden="1" xr:uid="{00000000-0005-0000-0000-0000621E0000}"/>
    <cellStyle name="40% - Accent6 5 2" xfId="1652" hidden="1" xr:uid="{00000000-0005-0000-0000-0000601E0000}"/>
    <cellStyle name="40% - Accent6 5 2" xfId="33469" hidden="1" xr:uid="{00000000-0005-0000-0000-0000761E0000}"/>
    <cellStyle name="40% - Accent6 5 2" xfId="33806" hidden="1" xr:uid="{00000000-0005-0000-0000-0000771E0000}"/>
    <cellStyle name="40% - Accent6 5 2" xfId="24616" hidden="1" xr:uid="{00000000-0005-0000-0000-0000671E0000}"/>
    <cellStyle name="40% - Accent6 5 2" xfId="28787" hidden="1" xr:uid="{00000000-0005-0000-0000-0000681E0000}"/>
    <cellStyle name="40% - Accent6 5 2" xfId="28902" hidden="1" xr:uid="{00000000-0005-0000-0000-0000691E0000}"/>
    <cellStyle name="40% - Accent6 5 2" xfId="29625" hidden="1" xr:uid="{00000000-0005-0000-0000-00006A1E0000}"/>
    <cellStyle name="40% - Accent6 5 2" xfId="15795" hidden="1" xr:uid="{00000000-0005-0000-0000-0000641E0000}"/>
    <cellStyle name="40% - Accent6 5 2" xfId="18163" hidden="1" xr:uid="{00000000-0005-0000-0000-0000651E0000}"/>
    <cellStyle name="40% - Accent6 5 2" xfId="21432" hidden="1" xr:uid="{00000000-0005-0000-0000-0000661E0000}"/>
    <cellStyle name="40% - Accent6 5 2" xfId="2918" hidden="1" xr:uid="{00000000-0005-0000-0000-0000611E0000}"/>
    <cellStyle name="40% - Accent6 5 2" xfId="30677" hidden="1" xr:uid="{00000000-0005-0000-0000-00006E1E0000}"/>
    <cellStyle name="40% - Accent6 5 2" xfId="12057" hidden="1" xr:uid="{00000000-0005-0000-0000-0000631E0000}"/>
    <cellStyle name="40% - Accent6 5 2" xfId="30339" hidden="1" xr:uid="{00000000-0005-0000-0000-00006D1E0000}"/>
    <cellStyle name="40% - Accent6 7" xfId="29439" hidden="1" xr:uid="{00000000-0005-0000-0000-0000961E0000}"/>
    <cellStyle name="40% - Accent6 7" xfId="29011" hidden="1" xr:uid="{00000000-0005-0000-0000-0000971E0000}"/>
    <cellStyle name="40% - Accent6 7" xfId="29528" hidden="1" xr:uid="{00000000-0005-0000-0000-0000981E0000}"/>
    <cellStyle name="40% - Accent6 7" xfId="29209" hidden="1" xr:uid="{00000000-0005-0000-0000-0000991E0000}"/>
    <cellStyle name="40% - Accent6 7" xfId="32056" hidden="1" xr:uid="{00000000-0005-0000-0000-0000B81E0000}"/>
    <cellStyle name="40% - Accent6 7" xfId="33279" hidden="1" xr:uid="{00000000-0005-0000-0000-0000B91E0000}"/>
    <cellStyle name="40% - Accent6 7" xfId="33357" hidden="1" xr:uid="{00000000-0005-0000-0000-0000BA1E0000}"/>
    <cellStyle name="40% - Accent6 7" xfId="32528" hidden="1" xr:uid="{00000000-0005-0000-0000-0000BB1E0000}"/>
    <cellStyle name="40% - Accent6 7" xfId="32908" hidden="1" xr:uid="{00000000-0005-0000-0000-0000B61E0000}"/>
    <cellStyle name="40% - Accent6 7" xfId="31966" hidden="1" xr:uid="{00000000-0005-0000-0000-0000B71E0000}"/>
    <cellStyle name="40% - Accent6 7" xfId="32007" hidden="1" xr:uid="{00000000-0005-0000-0000-0000B51E0000}"/>
    <cellStyle name="40% - Accent6 7" xfId="17785" hidden="1" xr:uid="{00000000-0005-0000-0000-00008E1E0000}"/>
    <cellStyle name="40% - Accent6 7" xfId="25861" hidden="1" xr:uid="{00000000-0005-0000-0000-00008F1E0000}"/>
    <cellStyle name="40% - Accent6 7" xfId="28465" hidden="1" xr:uid="{00000000-0005-0000-0000-0000901E0000}"/>
    <cellStyle name="40% - Accent6 7" xfId="28543" hidden="1" xr:uid="{00000000-0005-0000-0000-0000911E0000}"/>
    <cellStyle name="40% - Accent6 7" xfId="28621" hidden="1" xr:uid="{00000000-0005-0000-0000-0000921E0000}"/>
    <cellStyle name="40% - Accent6 7" xfId="28699" hidden="1" xr:uid="{00000000-0005-0000-0000-0000931E0000}"/>
    <cellStyle name="40% - Accent6 7" xfId="29281" hidden="1" xr:uid="{00000000-0005-0000-0000-0000941E0000}"/>
    <cellStyle name="40% - Accent6 7" xfId="29360" hidden="1" xr:uid="{00000000-0005-0000-0000-0000951E0000}"/>
    <cellStyle name="40% - Accent6 7" xfId="4396" hidden="1" xr:uid="{00000000-0005-0000-0000-00007F1E0000}"/>
    <cellStyle name="40% - Accent6 7" xfId="7777" hidden="1" xr:uid="{00000000-0005-0000-0000-0000801E0000}"/>
    <cellStyle name="40% - Accent6 7" xfId="5993" hidden="1" xr:uid="{00000000-0005-0000-0000-0000811E0000}"/>
    <cellStyle name="40% - Accent6 7" xfId="4198" hidden="1" xr:uid="{00000000-0005-0000-0000-0000821E0000}"/>
    <cellStyle name="40% - Accent6 7" xfId="28995" hidden="1" xr:uid="{00000000-0005-0000-0000-00009A1E0000}"/>
    <cellStyle name="40% - Accent6 7" xfId="29955" hidden="1" xr:uid="{00000000-0005-0000-0000-00009B1E0000}"/>
    <cellStyle name="40% - Accent6 7" xfId="30033" hidden="1" xr:uid="{00000000-0005-0000-0000-00009C1E0000}"/>
    <cellStyle name="40% - Accent6 7" xfId="29215" hidden="1" xr:uid="{00000000-0005-0000-0000-00009D1E0000}"/>
    <cellStyle name="40% - Accent6 7" xfId="30116" hidden="1" xr:uid="{00000000-0005-0000-0000-00009E1E0000}"/>
    <cellStyle name="40% - Accent6 7" xfId="29174" hidden="1" xr:uid="{00000000-0005-0000-0000-00009F1E0000}"/>
    <cellStyle name="40% - Accent6 7" xfId="29264" hidden="1" xr:uid="{00000000-0005-0000-0000-0000A01E0000}"/>
    <cellStyle name="40% - Accent6 7" xfId="30487" hidden="1" xr:uid="{00000000-0005-0000-0000-0000A11E0000}"/>
    <cellStyle name="40% - Accent6 7" xfId="30565" hidden="1" xr:uid="{00000000-0005-0000-0000-0000A21E0000}"/>
    <cellStyle name="40% - Accent6 7" xfId="29736" hidden="1" xr:uid="{00000000-0005-0000-0000-0000A31E0000}"/>
    <cellStyle name="40% - Accent6 7" xfId="30824" hidden="1" xr:uid="{00000000-0005-0000-0000-0000A41E0000}"/>
    <cellStyle name="40% - Accent6 7" xfId="30902" hidden="1" xr:uid="{00000000-0005-0000-0000-0000A51E0000}"/>
    <cellStyle name="40% - Accent6 7" xfId="30305" hidden="1" xr:uid="{00000000-0005-0000-0000-0000A61E0000}"/>
    <cellStyle name="40% - Accent6 7" xfId="31161" hidden="1" xr:uid="{00000000-0005-0000-0000-0000A71E0000}"/>
    <cellStyle name="40% - Accent6 7" xfId="31257" hidden="1" xr:uid="{00000000-0005-0000-0000-0000A81E0000}"/>
    <cellStyle name="40% - Accent6 7" xfId="33616" hidden="1" xr:uid="{00000000-0005-0000-0000-0000BC1E0000}"/>
    <cellStyle name="40% - Accent6 7" xfId="33694" hidden="1" xr:uid="{00000000-0005-0000-0000-0000BD1E0000}"/>
    <cellStyle name="40% - Accent6 7" xfId="33097" hidden="1" xr:uid="{00000000-0005-0000-0000-0000BE1E0000}"/>
    <cellStyle name="40% - Accent6 7" xfId="33953" hidden="1" xr:uid="{00000000-0005-0000-0000-0000BF1E0000}"/>
    <cellStyle name="40% - Accent6 7" xfId="32152" hidden="1" xr:uid="{00000000-0005-0000-0000-0000AD1E0000}"/>
    <cellStyle name="40% - Accent6 7" xfId="32231" hidden="1" xr:uid="{00000000-0005-0000-0000-0000AE1E0000}"/>
    <cellStyle name="40% - Accent6 7" xfId="31803" hidden="1" xr:uid="{00000000-0005-0000-0000-0000AF1E0000}"/>
    <cellStyle name="40% - Accent6 7" xfId="32320" hidden="1" xr:uid="{00000000-0005-0000-0000-0000B01E0000}"/>
    <cellStyle name="40% - Accent6 7" xfId="32001" hidden="1" xr:uid="{00000000-0005-0000-0000-0000B11E0000}"/>
    <cellStyle name="40% - Accent6 7" xfId="31787" hidden="1" xr:uid="{00000000-0005-0000-0000-0000B21E0000}"/>
    <cellStyle name="40% - Accent6 7" xfId="32747" hidden="1" xr:uid="{00000000-0005-0000-0000-0000B31E0000}"/>
    <cellStyle name="40% - Accent6 7" xfId="32825" hidden="1" xr:uid="{00000000-0005-0000-0000-0000B41E0000}"/>
    <cellStyle name="40% - Accent6 7" xfId="5663" hidden="1" xr:uid="{00000000-0005-0000-0000-0000871E0000}"/>
    <cellStyle name="40% - Accent6 7" xfId="6341" hidden="1" xr:uid="{00000000-0005-0000-0000-0000881E0000}"/>
    <cellStyle name="40% - Accent6 7" xfId="19442" hidden="1" xr:uid="{00000000-0005-0000-0000-0000891E0000}"/>
    <cellStyle name="40% - Accent6 7" xfId="19784" hidden="1" xr:uid="{00000000-0005-0000-0000-00008A1E0000}"/>
    <cellStyle name="40% - Accent6 7" xfId="10808" hidden="1" xr:uid="{00000000-0005-0000-0000-00008B1E0000}"/>
    <cellStyle name="40% - Accent6 7" xfId="22695" hidden="1" xr:uid="{00000000-0005-0000-0000-00008C1E0000}"/>
    <cellStyle name="40% - Accent6 7" xfId="23037" hidden="1" xr:uid="{00000000-0005-0000-0000-00008D1E0000}"/>
    <cellStyle name="40% - Accent6 7" xfId="7265" hidden="1" xr:uid="{00000000-0005-0000-0000-00007E1E0000}"/>
    <cellStyle name="40% - Accent6 7" xfId="696" hidden="1" xr:uid="{00000000-0005-0000-0000-0000791E0000}"/>
    <cellStyle name="40% - Accent6 7" xfId="1030" hidden="1" xr:uid="{00000000-0005-0000-0000-00007A1E0000}"/>
    <cellStyle name="40% - Accent6 7" xfId="428" hidden="1" xr:uid="{00000000-0005-0000-0000-0000781E0000}"/>
    <cellStyle name="40% - Accent6 7" xfId="31335" hidden="1" xr:uid="{00000000-0005-0000-0000-0000A91E0000}"/>
    <cellStyle name="40% - Accent6 7" xfId="31413" hidden="1" xr:uid="{00000000-0005-0000-0000-0000AA1E0000}"/>
    <cellStyle name="40% - Accent6 7" xfId="31491" hidden="1" xr:uid="{00000000-0005-0000-0000-0000AB1E0000}"/>
    <cellStyle name="40% - Accent6 7" xfId="32073" hidden="1" xr:uid="{00000000-0005-0000-0000-0000AC1E0000}"/>
    <cellStyle name="40% - Accent6 7" xfId="14156" hidden="1" xr:uid="{00000000-0005-0000-0000-0000861E0000}"/>
    <cellStyle name="40% - Accent6 7" xfId="1372" hidden="1" xr:uid="{00000000-0005-0000-0000-00007B1E0000}"/>
    <cellStyle name="40% - Accent6 7" xfId="6584" hidden="1" xr:uid="{00000000-0005-0000-0000-00007C1E0000}"/>
    <cellStyle name="40% - Accent6 7" xfId="6920" hidden="1" xr:uid="{00000000-0005-0000-0000-00007D1E0000}"/>
    <cellStyle name="40% - Accent6 7" xfId="13701" hidden="1" xr:uid="{00000000-0005-0000-0000-0000841E0000}"/>
    <cellStyle name="40% - Accent6 7" xfId="6016" hidden="1" xr:uid="{00000000-0005-0000-0000-0000851E0000}"/>
    <cellStyle name="40% - Accent6 7" xfId="13359" hidden="1" xr:uid="{00000000-0005-0000-0000-0000831E0000}"/>
    <cellStyle name="40% - Accent6 8" xfId="29426" hidden="1" xr:uid="{00000000-0005-0000-0000-0000DE1E0000}"/>
    <cellStyle name="40% - Accent6 8" xfId="29702" hidden="1" xr:uid="{00000000-0005-0000-0000-0000E01E0000}"/>
    <cellStyle name="40% - Accent6 8" xfId="29240" hidden="1" xr:uid="{00000000-0005-0000-0000-0000E11E0000}"/>
    <cellStyle name="40% - Accent6 8" xfId="33267" hidden="1" xr:uid="{00000000-0005-0000-0000-0000011F0000}"/>
    <cellStyle name="40% - Accent6 8" xfId="33345" hidden="1" xr:uid="{00000000-0005-0000-0000-0000021F0000}"/>
    <cellStyle name="40% - Accent6 8" xfId="33542" hidden="1" xr:uid="{00000000-0005-0000-0000-0000031F0000}"/>
    <cellStyle name="40% - Accent6 8" xfId="33604" hidden="1" xr:uid="{00000000-0005-0000-0000-0000041F0000}"/>
    <cellStyle name="40% - Accent6 8" xfId="31842" hidden="1" xr:uid="{00000000-0005-0000-0000-0000FF1E0000}"/>
    <cellStyle name="40% - Accent6 8" xfId="33204" hidden="1" xr:uid="{00000000-0005-0000-0000-0000001F0000}"/>
    <cellStyle name="40% - Accent6 8" xfId="32548" hidden="1" xr:uid="{00000000-0005-0000-0000-0000FD1E0000}"/>
    <cellStyle name="40% - Accent6 8" xfId="29201" hidden="1" xr:uid="{00000000-0005-0000-0000-0000DF1E0000}"/>
    <cellStyle name="40% - Accent6 8" xfId="24832" hidden="1" xr:uid="{00000000-0005-0000-0000-0000D61E0000}"/>
    <cellStyle name="40% - Accent6 8" xfId="25776" hidden="1" xr:uid="{00000000-0005-0000-0000-0000D71E0000}"/>
    <cellStyle name="40% - Accent6 8" xfId="28480" hidden="1" xr:uid="{00000000-0005-0000-0000-0000D81E0000}"/>
    <cellStyle name="40% - Accent6 8" xfId="28450" hidden="1" xr:uid="{00000000-0005-0000-0000-0000D91E0000}"/>
    <cellStyle name="40% - Accent6 8" xfId="28609" hidden="1" xr:uid="{00000000-0005-0000-0000-0000DA1E0000}"/>
    <cellStyle name="40% - Accent6 8" xfId="28687" hidden="1" xr:uid="{00000000-0005-0000-0000-0000DB1E0000}"/>
    <cellStyle name="40% - Accent6 8" xfId="29265" hidden="1" xr:uid="{00000000-0005-0000-0000-0000DC1E0000}"/>
    <cellStyle name="40% - Accent6 8" xfId="29348" hidden="1" xr:uid="{00000000-0005-0000-0000-0000DD1E0000}"/>
    <cellStyle name="40% - Accent6 8" xfId="5942" hidden="1" xr:uid="{00000000-0005-0000-0000-0000C71E0000}"/>
    <cellStyle name="40% - Accent6 8" xfId="10612" hidden="1" xr:uid="{00000000-0005-0000-0000-0000C81E0000}"/>
    <cellStyle name="40% - Accent6 8" xfId="6208" hidden="1" xr:uid="{00000000-0005-0000-0000-0000C91E0000}"/>
    <cellStyle name="40% - Accent6 8" xfId="12275" hidden="1" xr:uid="{00000000-0005-0000-0000-0000CA1E0000}"/>
    <cellStyle name="40% - Accent6 8" xfId="29871" hidden="1" xr:uid="{00000000-0005-0000-0000-0000E21E0000}"/>
    <cellStyle name="40% - Accent6 8" xfId="29943" hidden="1" xr:uid="{00000000-0005-0000-0000-0000E31E0000}"/>
    <cellStyle name="40% - Accent6 8" xfId="30021" hidden="1" xr:uid="{00000000-0005-0000-0000-0000E41E0000}"/>
    <cellStyle name="40% - Accent6 8" xfId="29756" hidden="1" xr:uid="{00000000-0005-0000-0000-0000E51E0000}"/>
    <cellStyle name="40% - Accent6 8" xfId="30266" hidden="1" xr:uid="{00000000-0005-0000-0000-0000E61E0000}"/>
    <cellStyle name="40% - Accent6 8" xfId="29050" hidden="1" xr:uid="{00000000-0005-0000-0000-0000E71E0000}"/>
    <cellStyle name="40% - Accent6 8" xfId="30412" hidden="1" xr:uid="{00000000-0005-0000-0000-0000E81E0000}"/>
    <cellStyle name="40% - Accent6 8" xfId="30475" hidden="1" xr:uid="{00000000-0005-0000-0000-0000E91E0000}"/>
    <cellStyle name="40% - Accent6 8" xfId="30553" hidden="1" xr:uid="{00000000-0005-0000-0000-0000EA1E0000}"/>
    <cellStyle name="40% - Accent6 8" xfId="30750" hidden="1" xr:uid="{00000000-0005-0000-0000-0000EB1E0000}"/>
    <cellStyle name="40% - Accent6 8" xfId="30812" hidden="1" xr:uid="{00000000-0005-0000-0000-0000EC1E0000}"/>
    <cellStyle name="40% - Accent6 8" xfId="30890" hidden="1" xr:uid="{00000000-0005-0000-0000-0000ED1E0000}"/>
    <cellStyle name="40% - Accent6 8" xfId="31087" hidden="1" xr:uid="{00000000-0005-0000-0000-0000EE1E0000}"/>
    <cellStyle name="40% - Accent6 8" xfId="31149" hidden="1" xr:uid="{00000000-0005-0000-0000-0000EF1E0000}"/>
    <cellStyle name="40% - Accent6 8" xfId="31272" hidden="1" xr:uid="{00000000-0005-0000-0000-0000F01E0000}"/>
    <cellStyle name="40% - Accent6 8" xfId="33682" hidden="1" xr:uid="{00000000-0005-0000-0000-0000051F0000}"/>
    <cellStyle name="40% - Accent6 8" xfId="33879" hidden="1" xr:uid="{00000000-0005-0000-0000-0000061F0000}"/>
    <cellStyle name="40% - Accent6 8" xfId="33941" hidden="1" xr:uid="{00000000-0005-0000-0000-0000071F0000}"/>
    <cellStyle name="40% - Accent6 8" xfId="33058" hidden="1" xr:uid="{00000000-0005-0000-0000-0000FE1E0000}"/>
    <cellStyle name="40% - Accent6 8" xfId="32140" hidden="1" xr:uid="{00000000-0005-0000-0000-0000F51E0000}"/>
    <cellStyle name="40% - Accent6 8" xfId="32218" hidden="1" xr:uid="{00000000-0005-0000-0000-0000F61E0000}"/>
    <cellStyle name="40% - Accent6 8" xfId="31993" hidden="1" xr:uid="{00000000-0005-0000-0000-0000F71E0000}"/>
    <cellStyle name="40% - Accent6 8" xfId="32494" hidden="1" xr:uid="{00000000-0005-0000-0000-0000F81E0000}"/>
    <cellStyle name="40% - Accent6 8" xfId="32032" hidden="1" xr:uid="{00000000-0005-0000-0000-0000F91E0000}"/>
    <cellStyle name="40% - Accent6 8" xfId="32663" hidden="1" xr:uid="{00000000-0005-0000-0000-0000FA1E0000}"/>
    <cellStyle name="40% - Accent6 8" xfId="32735" hidden="1" xr:uid="{00000000-0005-0000-0000-0000FB1E0000}"/>
    <cellStyle name="40% - Accent6 8" xfId="32813" hidden="1" xr:uid="{00000000-0005-0000-0000-0000FC1E0000}"/>
    <cellStyle name="40% - Accent6 8" xfId="4758" hidden="1" xr:uid="{00000000-0005-0000-0000-0000CF1E0000}"/>
    <cellStyle name="40% - Accent6 8" xfId="18381" hidden="1" xr:uid="{00000000-0005-0000-0000-0000D01E0000}"/>
    <cellStyle name="40% - Accent6 8" xfId="19357" hidden="1" xr:uid="{00000000-0005-0000-0000-0000D11E0000}"/>
    <cellStyle name="40% - Accent6 8" xfId="19699" hidden="1" xr:uid="{00000000-0005-0000-0000-0000D21E0000}"/>
    <cellStyle name="40% - Accent6 8" xfId="21650" hidden="1" xr:uid="{00000000-0005-0000-0000-0000D31E0000}"/>
    <cellStyle name="40% - Accent6 8" xfId="22610" hidden="1" xr:uid="{00000000-0005-0000-0000-0000D41E0000}"/>
    <cellStyle name="40% - Accent6 8" xfId="22952" hidden="1" xr:uid="{00000000-0005-0000-0000-0000D51E0000}"/>
    <cellStyle name="40% - Accent6 8" xfId="398" hidden="1" xr:uid="{00000000-0005-0000-0000-0000C11E0000}"/>
    <cellStyle name="40% - Accent6 8" xfId="945" hidden="1" xr:uid="{00000000-0005-0000-0000-0000C21E0000}"/>
    <cellStyle name="40% - Accent6 8" xfId="475" hidden="1" xr:uid="{00000000-0005-0000-0000-0000C01E0000}"/>
    <cellStyle name="40% - Accent6 8" xfId="13616" hidden="1" xr:uid="{00000000-0005-0000-0000-0000CC1E0000}"/>
    <cellStyle name="40% - Accent6 8" xfId="31242" hidden="1" xr:uid="{00000000-0005-0000-0000-0000F11E0000}"/>
    <cellStyle name="40% - Accent6 8" xfId="31401" hidden="1" xr:uid="{00000000-0005-0000-0000-0000F21E0000}"/>
    <cellStyle name="40% - Accent6 8" xfId="31479" hidden="1" xr:uid="{00000000-0005-0000-0000-0000F31E0000}"/>
    <cellStyle name="40% - Accent6 8" xfId="32057" hidden="1" xr:uid="{00000000-0005-0000-0000-0000F41E0000}"/>
    <cellStyle name="40% - Accent6 8" xfId="1287" hidden="1" xr:uid="{00000000-0005-0000-0000-0000C31E0000}"/>
    <cellStyle name="40% - Accent6 8" xfId="6345" hidden="1" xr:uid="{00000000-0005-0000-0000-0000C41E0000}"/>
    <cellStyle name="40% - Accent6 8" xfId="6835" hidden="1" xr:uid="{00000000-0005-0000-0000-0000C51E0000}"/>
    <cellStyle name="40% - Accent6 8" xfId="7178" hidden="1" xr:uid="{00000000-0005-0000-0000-0000C61E0000}"/>
    <cellStyle name="40% - Accent6 8" xfId="11338" hidden="1" xr:uid="{00000000-0005-0000-0000-0000CD1E0000}"/>
    <cellStyle name="40% - Accent6 8" xfId="16839" hidden="1" xr:uid="{00000000-0005-0000-0000-0000CE1E0000}"/>
    <cellStyle name="40% - Accent6 8" xfId="13274" hidden="1" xr:uid="{00000000-0005-0000-0000-0000CB1E0000}"/>
    <cellStyle name="40% - Accent6 9" xfId="29017" hidden="1" xr:uid="{00000000-0005-0000-0000-0000291F0000}"/>
    <cellStyle name="40% - Accent6 9" xfId="29901" hidden="1" xr:uid="{00000000-0005-0000-0000-00002A1F0000}"/>
    <cellStyle name="40% - Accent6 9" xfId="29977" hidden="1" xr:uid="{00000000-0005-0000-0000-00002B1F0000}"/>
    <cellStyle name="40% - Accent6 9" xfId="33301" hidden="1" xr:uid="{00000000-0005-0000-0000-0000491F0000}"/>
    <cellStyle name="40% - Accent6 9" xfId="33379" hidden="1" xr:uid="{00000000-0005-0000-0000-00004A1F0000}"/>
    <cellStyle name="40% - Accent6 9" xfId="33562" hidden="1" xr:uid="{00000000-0005-0000-0000-00004B1F0000}"/>
    <cellStyle name="40% - Accent6 9" xfId="33638" hidden="1" xr:uid="{00000000-0005-0000-0000-00004C1F0000}"/>
    <cellStyle name="40% - Accent6 9" xfId="31807" hidden="1" xr:uid="{00000000-0005-0000-0000-0000471F0000}"/>
    <cellStyle name="40% - Accent6 9" xfId="33225" hidden="1" xr:uid="{00000000-0005-0000-0000-0000481F0000}"/>
    <cellStyle name="40% - Accent6 9" xfId="31996" hidden="1" xr:uid="{00000000-0005-0000-0000-0000461F0000}"/>
    <cellStyle name="40% - Accent6 9" xfId="28643" hidden="1" xr:uid="{00000000-0005-0000-0000-0000221F0000}"/>
    <cellStyle name="40% - Accent6 9" xfId="28721" hidden="1" xr:uid="{00000000-0005-0000-0000-0000231F0000}"/>
    <cellStyle name="40% - Accent6 9" xfId="29306" hidden="1" xr:uid="{00000000-0005-0000-0000-0000241F0000}"/>
    <cellStyle name="40% - Accent6 9" xfId="29382" hidden="1" xr:uid="{00000000-0005-0000-0000-0000251F0000}"/>
    <cellStyle name="40% - Accent6 9" xfId="29461" hidden="1" xr:uid="{00000000-0005-0000-0000-0000261F0000}"/>
    <cellStyle name="40% - Accent6 9" xfId="7707" hidden="1" xr:uid="{00000000-0005-0000-0000-00000F1F0000}"/>
    <cellStyle name="40% - Accent6 9" xfId="5072" hidden="1" xr:uid="{00000000-0005-0000-0000-0000101F0000}"/>
    <cellStyle name="40% - Accent6 9" xfId="4486" hidden="1" xr:uid="{00000000-0005-0000-0000-0000111F0000}"/>
    <cellStyle name="40% - Accent6 9" xfId="13160" hidden="1" xr:uid="{00000000-0005-0000-0000-0000121F0000}"/>
    <cellStyle name="40% - Accent6 9" xfId="13484" hidden="1" xr:uid="{00000000-0005-0000-0000-0000131F0000}"/>
    <cellStyle name="40% - Accent6 9" xfId="30055" hidden="1" xr:uid="{00000000-0005-0000-0000-00002C1F0000}"/>
    <cellStyle name="40% - Accent6 9" xfId="30106" hidden="1" xr:uid="{00000000-0005-0000-0000-00002D1F0000}"/>
    <cellStyle name="40% - Accent6 9" xfId="29204" hidden="1" xr:uid="{00000000-0005-0000-0000-00002E1F0000}"/>
    <cellStyle name="40% - Accent6 9" xfId="29015" hidden="1" xr:uid="{00000000-0005-0000-0000-00002F1F0000}"/>
    <cellStyle name="40% - Accent6 9" xfId="30433" hidden="1" xr:uid="{00000000-0005-0000-0000-0000301F0000}"/>
    <cellStyle name="40% - Accent6 9" xfId="30509" hidden="1" xr:uid="{00000000-0005-0000-0000-0000311F0000}"/>
    <cellStyle name="40% - Accent6 9" xfId="30587" hidden="1" xr:uid="{00000000-0005-0000-0000-0000321F0000}"/>
    <cellStyle name="40% - Accent6 9" xfId="30770" hidden="1" xr:uid="{00000000-0005-0000-0000-0000331F0000}"/>
    <cellStyle name="40% - Accent6 9" xfId="30846" hidden="1" xr:uid="{00000000-0005-0000-0000-0000341F0000}"/>
    <cellStyle name="40% - Accent6 9" xfId="30924" hidden="1" xr:uid="{00000000-0005-0000-0000-0000351F0000}"/>
    <cellStyle name="40% - Accent6 9" xfId="31107" hidden="1" xr:uid="{00000000-0005-0000-0000-0000361F0000}"/>
    <cellStyle name="40% - Accent6 9" xfId="31183" hidden="1" xr:uid="{00000000-0005-0000-0000-0000371F0000}"/>
    <cellStyle name="40% - Accent6 9" xfId="31285" hidden="1" xr:uid="{00000000-0005-0000-0000-0000381F0000}"/>
    <cellStyle name="40% - Accent6 9" xfId="31359" hidden="1" xr:uid="{00000000-0005-0000-0000-0000391F0000}"/>
    <cellStyle name="40% - Accent6 9" xfId="31435" hidden="1" xr:uid="{00000000-0005-0000-0000-00003A1F0000}"/>
    <cellStyle name="40% - Accent6 9" xfId="31513" hidden="1" xr:uid="{00000000-0005-0000-0000-00003B1F0000}"/>
    <cellStyle name="40% - Accent6 9" xfId="33716" hidden="1" xr:uid="{00000000-0005-0000-0000-00004D1F0000}"/>
    <cellStyle name="40% - Accent6 9" xfId="33899" hidden="1" xr:uid="{00000000-0005-0000-0000-00004E1F0000}"/>
    <cellStyle name="40% - Accent6 9" xfId="33975" hidden="1" xr:uid="{00000000-0005-0000-0000-00004F1F0000}"/>
    <cellStyle name="40% - Accent6 9" xfId="29517" hidden="1" xr:uid="{00000000-0005-0000-0000-0000271F0000}"/>
    <cellStyle name="40% - Accent6 9" xfId="29093" hidden="1" xr:uid="{00000000-0005-0000-0000-0000281F0000}"/>
    <cellStyle name="40% - Accent6 9" xfId="31809" hidden="1" xr:uid="{00000000-0005-0000-0000-0000411F0000}"/>
    <cellStyle name="40% - Accent6 9" xfId="32693" hidden="1" xr:uid="{00000000-0005-0000-0000-0000421F0000}"/>
    <cellStyle name="40% - Accent6 9" xfId="32769" hidden="1" xr:uid="{00000000-0005-0000-0000-0000431F0000}"/>
    <cellStyle name="40% - Accent6 9" xfId="32847" hidden="1" xr:uid="{00000000-0005-0000-0000-0000441F0000}"/>
    <cellStyle name="40% - Accent6 9" xfId="32898" hidden="1" xr:uid="{00000000-0005-0000-0000-0000451F0000}"/>
    <cellStyle name="40% - Accent6 9" xfId="4451" hidden="1" xr:uid="{00000000-0005-0000-0000-0000171F0000}"/>
    <cellStyle name="40% - Accent6 9" xfId="19241" hidden="1" xr:uid="{00000000-0005-0000-0000-0000181F0000}"/>
    <cellStyle name="40% - Accent6 9" xfId="19567" hidden="1" xr:uid="{00000000-0005-0000-0000-0000191F0000}"/>
    <cellStyle name="40% - Accent6 9" xfId="19909" hidden="1" xr:uid="{00000000-0005-0000-0000-00001A1F0000}"/>
    <cellStyle name="40% - Accent6 9" xfId="22494" hidden="1" xr:uid="{00000000-0005-0000-0000-00001B1F0000}"/>
    <cellStyle name="40% - Accent6 9" xfId="22820" hidden="1" xr:uid="{00000000-0005-0000-0000-00001C1F0000}"/>
    <cellStyle name="40% - Accent6 9" xfId="23162" hidden="1" xr:uid="{00000000-0005-0000-0000-00001D1F0000}"/>
    <cellStyle name="40% - Accent6 9" xfId="25662" hidden="1" xr:uid="{00000000-0005-0000-0000-00001E1F0000}"/>
    <cellStyle name="40% - Accent6 9" xfId="25986" hidden="1" xr:uid="{00000000-0005-0000-0000-00001F1F0000}"/>
    <cellStyle name="40% - Accent6 9" xfId="28493" hidden="1" xr:uid="{00000000-0005-0000-0000-0000201F0000}"/>
    <cellStyle name="40% - Accent6 9" xfId="28567" hidden="1" xr:uid="{00000000-0005-0000-0000-0000211F0000}"/>
    <cellStyle name="40% - Accent6 9" xfId="831" hidden="1" xr:uid="{00000000-0005-0000-0000-0000091F0000}"/>
    <cellStyle name="40% - Accent6 9" xfId="1155" hidden="1" xr:uid="{00000000-0005-0000-0000-00000A1F0000}"/>
    <cellStyle name="40% - Accent6 9" xfId="509" hidden="1" xr:uid="{00000000-0005-0000-0000-0000081F0000}"/>
    <cellStyle name="40% - Accent6 9" xfId="32098" hidden="1" xr:uid="{00000000-0005-0000-0000-00003C1F0000}"/>
    <cellStyle name="40% - Accent6 9" xfId="32174" hidden="1" xr:uid="{00000000-0005-0000-0000-00003D1F0000}"/>
    <cellStyle name="40% - Accent6 9" xfId="32253" hidden="1" xr:uid="{00000000-0005-0000-0000-00003E1F0000}"/>
    <cellStyle name="40% - Accent6 9" xfId="32309" hidden="1" xr:uid="{00000000-0005-0000-0000-00003F1F0000}"/>
    <cellStyle name="40% - Accent6 9" xfId="31885" hidden="1" xr:uid="{00000000-0005-0000-0000-0000401F0000}"/>
    <cellStyle name="40% - Accent6 9" xfId="1497" hidden="1" xr:uid="{00000000-0005-0000-0000-00000B1F0000}"/>
    <cellStyle name="40% - Accent6 9" xfId="6721" hidden="1" xr:uid="{00000000-0005-0000-0000-00000C1F0000}"/>
    <cellStyle name="40% - Accent6 9" xfId="7046" hidden="1" xr:uid="{00000000-0005-0000-0000-00000D1F0000}"/>
    <cellStyle name="40% - Accent6 9" xfId="7391" hidden="1" xr:uid="{00000000-0005-0000-0000-00000E1F0000}"/>
    <cellStyle name="40% - Accent6 9" xfId="14093" hidden="1" xr:uid="{00000000-0005-0000-0000-0000151F0000}"/>
    <cellStyle name="40% - Accent6 9" xfId="5964" hidden="1" xr:uid="{00000000-0005-0000-0000-0000161F0000}"/>
    <cellStyle name="40% - Accent6 9" xfId="13826" hidden="1" xr:uid="{00000000-0005-0000-0000-0000141F0000}"/>
    <cellStyle name="60% - Accent1" xfId="14774" builtinId="32" hidden="1" customBuiltin="1"/>
    <cellStyle name="60% - Accent1" xfId="14527" builtinId="32" hidden="1" customBuiltin="1"/>
    <cellStyle name="60% - Accent1" xfId="14577" builtinId="32" hidden="1" customBuiltin="1"/>
    <cellStyle name="60% - Accent1" xfId="14491" builtinId="32" hidden="1" customBuiltin="1"/>
    <cellStyle name="60% - Accent1" xfId="28330" builtinId="32" hidden="1" customBuiltin="1"/>
    <cellStyle name="60% - Accent1" xfId="28346" builtinId="32" hidden="1" customBuiltin="1"/>
    <cellStyle name="60% - Accent1" xfId="28368" builtinId="32" hidden="1" customBuiltin="1"/>
    <cellStyle name="60% - Accent1" xfId="28275" builtinId="32" hidden="1" customBuiltin="1"/>
    <cellStyle name="60% - Accent1" xfId="28303" builtinId="32" hidden="1" customBuiltin="1"/>
    <cellStyle name="60% - Accent1" xfId="28243" builtinId="32" hidden="1" customBuiltin="1"/>
    <cellStyle name="60% - Accent1" xfId="28201" builtinId="32" hidden="1" customBuiltin="1"/>
    <cellStyle name="60% - Accent1" xfId="3464" builtinId="32" hidden="1" customBuiltin="1"/>
    <cellStyle name="60% - Accent1" xfId="1085" builtinId="32" hidden="1" customBuiltin="1"/>
    <cellStyle name="60% - Accent1" xfId="1115" builtinId="32" hidden="1" customBuiltin="1"/>
    <cellStyle name="60% - Accent1" xfId="969" builtinId="32" hidden="1" customBuiltin="1"/>
    <cellStyle name="60% - Accent1" xfId="1001" builtinId="32" hidden="1" customBuiltin="1"/>
    <cellStyle name="60% - Accent1" xfId="1136" builtinId="32" hidden="1" customBuiltin="1"/>
    <cellStyle name="60% - Accent1" xfId="1171" builtinId="32" hidden="1" customBuiltin="1"/>
    <cellStyle name="60% - Accent1" xfId="1207" builtinId="32" hidden="1" customBuiltin="1"/>
    <cellStyle name="60% - Accent1" xfId="1281" builtinId="32" hidden="1" customBuiltin="1"/>
    <cellStyle name="60% - Accent1" xfId="1359" builtinId="32" hidden="1" customBuiltin="1"/>
    <cellStyle name="60% - Accent1" xfId="1394" builtinId="32" hidden="1" customBuiltin="1"/>
    <cellStyle name="60% - Accent1" xfId="1427" builtinId="32" hidden="1" customBuiltin="1"/>
    <cellStyle name="60% - Accent1" xfId="1457" builtinId="32" hidden="1" customBuiltin="1"/>
    <cellStyle name="60% - Accent1" xfId="1311" builtinId="32" hidden="1" customBuiltin="1"/>
    <cellStyle name="60% - Accent1" xfId="1343" builtinId="32" hidden="1" customBuiltin="1"/>
    <cellStyle name="60% - Accent1" xfId="1478" builtinId="32" hidden="1" customBuiltin="1"/>
    <cellStyle name="60% - Accent1" xfId="1513" builtinId="32" hidden="1" customBuiltin="1"/>
    <cellStyle name="60% - Accent1" xfId="1549" builtinId="32" hidden="1" customBuiltin="1"/>
    <cellStyle name="60% - Accent1" xfId="1583" builtinId="32" hidden="1" customBuiltin="1"/>
    <cellStyle name="60% - Accent1" xfId="1618" builtinId="32" hidden="1" customBuiltin="1"/>
    <cellStyle name="60% - Accent1" xfId="1736" builtinId="32" hidden="1" customBuiltin="1"/>
    <cellStyle name="60% - Accent1" xfId="1757" builtinId="32" hidden="1" customBuiltin="1"/>
    <cellStyle name="60% - Accent1" xfId="1779" builtinId="32" hidden="1" customBuiltin="1"/>
    <cellStyle name="60% - Accent1" xfId="1847" builtinId="32" hidden="1" customBuiltin="1"/>
    <cellStyle name="60% - Accent1" xfId="2026" builtinId="32" hidden="1" customBuiltin="1"/>
    <cellStyle name="60% - Accent1" xfId="2047" builtinId="32" hidden="1" customBuiltin="1"/>
    <cellStyle name="60% - Accent1" xfId="2070" builtinId="32" hidden="1" customBuiltin="1"/>
    <cellStyle name="60% - Accent1" xfId="2092" builtinId="32" hidden="1" customBuiltin="1"/>
    <cellStyle name="60% - Accent1" xfId="2113" builtinId="32" hidden="1" customBuiltin="1"/>
    <cellStyle name="60% - Accent1" xfId="432" builtinId="32" hidden="1" customBuiltin="1"/>
    <cellStyle name="60% - Accent1" xfId="647" builtinId="32" hidden="1" customBuiltin="1"/>
    <cellStyle name="60% - Accent1" xfId="681" builtinId="32" hidden="1" customBuiltin="1"/>
    <cellStyle name="60% - Accent1" xfId="719" builtinId="32" hidden="1" customBuiltin="1"/>
    <cellStyle name="60% - Accent1" xfId="754" builtinId="32" hidden="1" customBuiltin="1"/>
    <cellStyle name="60% - Accent1" xfId="788" builtinId="32" hidden="1" customBuiltin="1"/>
    <cellStyle name="60% - Accent1" xfId="632" builtinId="32" hidden="1" customBuiltin="1"/>
    <cellStyle name="60% - Accent1" xfId="665" builtinId="32" hidden="1" customBuiltin="1"/>
    <cellStyle name="60% - Accent1" xfId="812" builtinId="32" hidden="1" customBuiltin="1"/>
    <cellStyle name="60% - Accent1" xfId="921" builtinId="32" hidden="1" customBuiltin="1"/>
    <cellStyle name="60% - Accent1" xfId="729" builtinId="32" hidden="1" customBuiltin="1"/>
    <cellStyle name="60% - Accent1" xfId="984" builtinId="32" hidden="1" customBuiltin="1"/>
    <cellStyle name="60% - Accent1" xfId="1017" builtinId="32" hidden="1" customBuiltin="1"/>
    <cellStyle name="60% - Accent1" xfId="1052" builtinId="32" hidden="1" customBuiltin="1"/>
    <cellStyle name="60% - Accent1" xfId="299" builtinId="32" hidden="1" customBuiltin="1"/>
    <cellStyle name="60% - Accent1" xfId="333" builtinId="32" hidden="1" customBuiltin="1"/>
    <cellStyle name="60% - Accent1" xfId="368" builtinId="32" hidden="1" customBuiltin="1"/>
    <cellStyle name="60% - Accent1" xfId="456" builtinId="32" hidden="1" customBuiltin="1"/>
    <cellStyle name="60% - Accent1" xfId="850" builtinId="32" hidden="1" customBuiltin="1"/>
    <cellStyle name="60% - Accent1" xfId="1822" builtinId="32" hidden="1" customBuiltin="1"/>
    <cellStyle name="60% - Accent1" xfId="1326" builtinId="32" hidden="1" customBuiltin="1"/>
    <cellStyle name="60% - Accent1" xfId="3320" builtinId="32" hidden="1" customBuiltin="1"/>
    <cellStyle name="60% - Accent1" xfId="1894" builtinId="32" hidden="1" customBuiltin="1"/>
    <cellStyle name="60% - Accent1" xfId="2662" builtinId="32" hidden="1" customBuiltin="1"/>
    <cellStyle name="60% - Accent1" xfId="9740" builtinId="32" hidden="1" customBuiltin="1"/>
    <cellStyle name="60% - Accent1" xfId="9392" builtinId="32" hidden="1" customBuiltin="1"/>
    <cellStyle name="60% - Accent1" xfId="8985" builtinId="32" hidden="1" customBuiltin="1"/>
    <cellStyle name="60% - Accent1" xfId="8626" builtinId="32" hidden="1" customBuiltin="1"/>
    <cellStyle name="60% - Accent1" xfId="7351" builtinId="32" hidden="1" customBuiltin="1"/>
    <cellStyle name="60% - Accent1" xfId="6618" builtinId="32" hidden="1" customBuiltin="1"/>
    <cellStyle name="60% - Accent1" xfId="6415" builtinId="32" hidden="1" customBuiltin="1"/>
    <cellStyle name="60% - Accent1" xfId="3748" builtinId="32" hidden="1" customBuiltin="1"/>
    <cellStyle name="60% - Accent1" xfId="11537" builtinId="32" hidden="1" customBuiltin="1"/>
    <cellStyle name="60% - Accent1" xfId="15589" builtinId="32" hidden="1" customBuiltin="1"/>
    <cellStyle name="60% - Accent1" xfId="15205" builtinId="32" hidden="1" customBuiltin="1"/>
    <cellStyle name="60% - Accent1" xfId="14445" builtinId="32" hidden="1" customBuiltin="1"/>
    <cellStyle name="60% - Accent1" xfId="13688" builtinId="32" hidden="1" customBuiltin="1"/>
    <cellStyle name="60% - Accent1" xfId="13179" builtinId="32" hidden="1" customBuiltin="1"/>
    <cellStyle name="60% - Accent1" xfId="5057" builtinId="32" hidden="1" customBuiltin="1"/>
    <cellStyle name="60% - Accent1" xfId="12450" builtinId="32" hidden="1" customBuiltin="1"/>
    <cellStyle name="60% - Accent1" xfId="10956" builtinId="32" hidden="1" customBuiltin="1"/>
    <cellStyle name="60% - Accent1" xfId="11697" builtinId="32" hidden="1" customBuiltin="1"/>
    <cellStyle name="60% - Accent1" xfId="11160" builtinId="32" hidden="1" customBuiltin="1"/>
    <cellStyle name="60% - Accent1" xfId="9493" builtinId="32" hidden="1" customBuiltin="1"/>
    <cellStyle name="60% - Accent1" xfId="6009" builtinId="32" hidden="1" customBuiltin="1"/>
    <cellStyle name="60% - Accent1" xfId="10865" builtinId="32" hidden="1" customBuiltin="1"/>
    <cellStyle name="60% - Accent1" xfId="10583" builtinId="32" hidden="1" customBuiltin="1"/>
    <cellStyle name="60% - Accent1" xfId="10202" builtinId="32" hidden="1" customBuiltin="1"/>
    <cellStyle name="60% - Accent1" xfId="9862" builtinId="32" hidden="1" customBuiltin="1"/>
    <cellStyle name="60% - Accent1" xfId="20564" builtinId="32" hidden="1" customBuiltin="1"/>
    <cellStyle name="60% - Accent1" xfId="25883" builtinId="32" hidden="1" customBuiltin="1"/>
    <cellStyle name="60% - Accent1" xfId="28047" builtinId="32" hidden="1" customBuiltin="1"/>
    <cellStyle name="60% - Accent1" xfId="27653" builtinId="32" hidden="1" customBuiltin="1"/>
    <cellStyle name="60% - Accent1" xfId="27433" builtinId="32" hidden="1" customBuiltin="1"/>
    <cellStyle name="60% - Accent1" xfId="20977" builtinId="32" hidden="1" customBuiltin="1"/>
    <cellStyle name="60% - Accent1" xfId="21005" builtinId="32" hidden="1" customBuiltin="1"/>
    <cellStyle name="60% - Accent1" xfId="20870" builtinId="32" hidden="1" customBuiltin="1"/>
    <cellStyle name="60% - Accent1" xfId="20900" builtinId="32" hidden="1" customBuiltin="1"/>
    <cellStyle name="60% - Accent1" xfId="21023" builtinId="32" hidden="1" customBuiltin="1"/>
    <cellStyle name="60% - Accent1" xfId="21047" builtinId="32" hidden="1" customBuiltin="1"/>
    <cellStyle name="60% - Accent1" xfId="21072" builtinId="32" hidden="1" customBuiltin="1"/>
    <cellStyle name="60% - Accent1" xfId="21095" builtinId="32" hidden="1" customBuiltin="1"/>
    <cellStyle name="60% - Accent1" xfId="21123" builtinId="32" hidden="1" customBuiltin="1"/>
    <cellStyle name="60% - Accent1" xfId="21161" builtinId="32" hidden="1" customBuiltin="1"/>
    <cellStyle name="60% - Accent1" xfId="21192" builtinId="32" hidden="1" customBuiltin="1"/>
    <cellStyle name="60% - Accent1" xfId="21255" builtinId="32" hidden="1" customBuiltin="1"/>
    <cellStyle name="60% - Accent1" xfId="21282" builtinId="32" hidden="1" customBuiltin="1"/>
    <cellStyle name="60% - Accent1" xfId="21148" builtinId="32" hidden="1" customBuiltin="1"/>
    <cellStyle name="60% - Accent1" xfId="21300" builtinId="32" hidden="1" customBuiltin="1"/>
    <cellStyle name="60% - Accent1" xfId="21350" builtinId="32" hidden="1" customBuiltin="1"/>
    <cellStyle name="60% - Accent1" xfId="21373" builtinId="32" hidden="1" customBuiltin="1"/>
    <cellStyle name="60% - Accent1" xfId="21398" builtinId="32" hidden="1" customBuiltin="1"/>
    <cellStyle name="60% - Accent1" xfId="20299" builtinId="32" hidden="1" customBuiltin="1"/>
    <cellStyle name="60% - Accent1" xfId="20312" builtinId="32" hidden="1" customBuiltin="1"/>
    <cellStyle name="60% - Accent1" xfId="20403" builtinId="32" hidden="1" customBuiltin="1"/>
    <cellStyle name="60% - Accent1" xfId="20304" builtinId="32" hidden="1" customBuiltin="1"/>
    <cellStyle name="60% - Accent1" xfId="20314" builtinId="32" hidden="1" customBuiltin="1"/>
    <cellStyle name="60% - Accent1" xfId="20285" builtinId="32" hidden="1" customBuiltin="1"/>
    <cellStyle name="60% - Accent1" xfId="21548" builtinId="32" hidden="1" customBuiltin="1"/>
    <cellStyle name="60% - Accent1" xfId="21569" builtinId="32" hidden="1" customBuiltin="1"/>
    <cellStyle name="60% - Accent1" xfId="21592" builtinId="32" hidden="1" customBuiltin="1"/>
    <cellStyle name="60% - Accent1" xfId="21613" builtinId="32" hidden="1" customBuiltin="1"/>
    <cellStyle name="60% - Accent1" xfId="21531" builtinId="32" hidden="1" customBuiltin="1"/>
    <cellStyle name="60% - Accent1" xfId="21670" builtinId="32" hidden="1" customBuiltin="1"/>
    <cellStyle name="60% - Accent1" xfId="21737" builtinId="32" hidden="1" customBuiltin="1"/>
    <cellStyle name="60% - Accent1" xfId="21768" builtinId="32" hidden="1" customBuiltin="1"/>
    <cellStyle name="60% - Accent1" xfId="21799" builtinId="32" hidden="1" customBuiltin="1"/>
    <cellStyle name="60% - Accent1" xfId="21657" builtinId="32" hidden="1" customBuiltin="1"/>
    <cellStyle name="60% - Accent1" xfId="21687" builtinId="32" hidden="1" customBuiltin="1"/>
    <cellStyle name="60% - Accent1" xfId="21818" builtinId="32" hidden="1" customBuiltin="1"/>
    <cellStyle name="60% - Accent1" xfId="21845" builtinId="32" hidden="1" customBuiltin="1"/>
    <cellStyle name="60% - Accent1" xfId="21869" builtinId="32" hidden="1" customBuiltin="1"/>
    <cellStyle name="60% - Accent1" xfId="21893" builtinId="32" hidden="1" customBuiltin="1"/>
    <cellStyle name="60% - Accent1" xfId="21745" builtinId="32" hidden="1" customBuiltin="1"/>
    <cellStyle name="60% - Accent1" xfId="21971" builtinId="32" hidden="1" customBuiltin="1"/>
    <cellStyle name="60% - Accent1" xfId="22033" builtinId="32" hidden="1" customBuiltin="1"/>
    <cellStyle name="60% - Accent1" xfId="22060" builtinId="32" hidden="1" customBuiltin="1"/>
    <cellStyle name="60% - Accent1" xfId="21927" builtinId="32" hidden="1" customBuiltin="1"/>
    <cellStyle name="60% - Accent1" xfId="21956" builtinId="32" hidden="1" customBuiltin="1"/>
    <cellStyle name="60% - Accent1" xfId="22101" builtinId="32" hidden="1" customBuiltin="1"/>
    <cellStyle name="60% - Accent1" xfId="22126" builtinId="32" hidden="1" customBuiltin="1"/>
    <cellStyle name="60% - Accent1" xfId="22150" builtinId="32" hidden="1" customBuiltin="1"/>
    <cellStyle name="60% - Accent1" xfId="22179" builtinId="32" hidden="1" customBuiltin="1"/>
    <cellStyle name="60% - Accent1" xfId="22216" builtinId="32" hidden="1" customBuiltin="1"/>
    <cellStyle name="60% - Accent1" xfId="22247" builtinId="32" hidden="1" customBuiltin="1"/>
    <cellStyle name="60% - Accent1" xfId="22279" builtinId="32" hidden="1" customBuiltin="1"/>
    <cellStyle name="60% - Accent1" xfId="22310" builtinId="32" hidden="1" customBuiltin="1"/>
    <cellStyle name="60% - Accent1" xfId="22337" builtinId="32" hidden="1" customBuiltin="1"/>
    <cellStyle name="60% - Accent1" xfId="22203" builtinId="32" hidden="1" customBuiltin="1"/>
    <cellStyle name="60% - Accent1" xfId="22355" builtinId="32" hidden="1" customBuiltin="1"/>
    <cellStyle name="60% - Accent1" xfId="22380" builtinId="32" hidden="1" customBuiltin="1"/>
    <cellStyle name="60% - Accent1" xfId="22403" builtinId="32" hidden="1" customBuiltin="1"/>
    <cellStyle name="60% - Accent1" xfId="22426" builtinId="32" hidden="1" customBuiltin="1"/>
    <cellStyle name="60% - Accent1" xfId="22448" builtinId="32" hidden="1" customBuiltin="1"/>
    <cellStyle name="60% - Accent1" xfId="11777" builtinId="32" hidden="1" customBuiltin="1"/>
    <cellStyle name="60% - Accent1" xfId="4455" builtinId="32" hidden="1" customBuiltin="1"/>
    <cellStyle name="60% - Accent1" xfId="7926" builtinId="32" hidden="1" customBuiltin="1"/>
    <cellStyle name="60% - Accent1" xfId="7944" builtinId="32" hidden="1" customBuiltin="1"/>
    <cellStyle name="60% - Accent1" xfId="16266" builtinId="32" hidden="1" customBuiltin="1"/>
    <cellStyle name="60% - Accent1" xfId="14225" builtinId="32" hidden="1" customBuiltin="1"/>
    <cellStyle name="60% - Accent1" xfId="20309" builtinId="32" hidden="1" customBuiltin="1"/>
    <cellStyle name="60% - Accent1" xfId="21292" builtinId="32" hidden="1" customBuiltin="1"/>
    <cellStyle name="60% - Accent1" xfId="7859" builtinId="32" hidden="1" customBuiltin="1"/>
    <cellStyle name="60% - Accent1" xfId="21326" builtinId="32" hidden="1" customBuiltin="1"/>
    <cellStyle name="60% - Accent1" xfId="14102" builtinId="32" hidden="1" customBuiltin="1"/>
    <cellStyle name="60% - Accent1" xfId="20066" builtinId="32" hidden="1" customBuiltin="1"/>
    <cellStyle name="60% - Accent1" xfId="10949" builtinId="32" hidden="1" customBuiltin="1"/>
    <cellStyle name="60% - Accent1" xfId="18810" builtinId="32" hidden="1" customBuiltin="1"/>
    <cellStyle name="60% - Accent1" xfId="21375" builtinId="32" hidden="1" customBuiltin="1"/>
    <cellStyle name="60% - Accent1" xfId="22475" builtinId="32" hidden="1" customBuiltin="1"/>
    <cellStyle name="60% - Accent1" xfId="22514" builtinId="32" hidden="1" customBuiltin="1"/>
    <cellStyle name="60% - Accent1" xfId="22551" builtinId="32" hidden="1" customBuiltin="1"/>
    <cellStyle name="60% - Accent1" xfId="22586" builtinId="32" hidden="1" customBuiltin="1"/>
    <cellStyle name="60% - Accent1" xfId="7848" builtinId="32" hidden="1" customBuiltin="1"/>
    <cellStyle name="60% - Accent1" xfId="22649" builtinId="32" hidden="1" customBuiltin="1"/>
    <cellStyle name="60% - Accent1" xfId="22682" builtinId="32" hidden="1" customBuiltin="1"/>
    <cellStyle name="60% - Accent1" xfId="22750" builtinId="32" hidden="1" customBuiltin="1"/>
    <cellStyle name="60% - Accent1" xfId="22780" builtinId="32" hidden="1" customBuiltin="1"/>
    <cellStyle name="60% - Accent1" xfId="22634" builtinId="32" hidden="1" customBuiltin="1"/>
    <cellStyle name="60% - Accent1" xfId="22666" builtinId="32" hidden="1" customBuiltin="1"/>
    <cellStyle name="60% - Accent1" xfId="22801" builtinId="32" hidden="1" customBuiltin="1"/>
    <cellStyle name="60% - Accent1" xfId="22836" builtinId="32" hidden="1" customBuiltin="1"/>
    <cellStyle name="60% - Accent1" xfId="22872" builtinId="32" hidden="1" customBuiltin="1"/>
    <cellStyle name="60% - Accent1" xfId="22906" builtinId="32" hidden="1" customBuiltin="1"/>
    <cellStyle name="60% - Accent1" xfId="22991" builtinId="32" hidden="1" customBuiltin="1"/>
    <cellStyle name="60% - Accent1" xfId="23024" builtinId="32" hidden="1" customBuiltin="1"/>
    <cellStyle name="60% - Accent1" xfId="23059" builtinId="32" hidden="1" customBuiltin="1"/>
    <cellStyle name="60% - Accent1" xfId="23092" builtinId="32" hidden="1" customBuiltin="1"/>
    <cellStyle name="60% - Accent1" xfId="23122" builtinId="32" hidden="1" customBuiltin="1"/>
    <cellStyle name="60% - Accent1" xfId="22976" builtinId="32" hidden="1" customBuiltin="1"/>
    <cellStyle name="60% - Accent1" xfId="23143" builtinId="32" hidden="1" customBuiltin="1"/>
    <cellStyle name="60% - Accent1" xfId="23178" builtinId="32" hidden="1" customBuiltin="1"/>
    <cellStyle name="60% - Accent1" xfId="23248" builtinId="32" hidden="1" customBuiltin="1"/>
    <cellStyle name="60% - Accent1" xfId="23282" builtinId="32" hidden="1" customBuiltin="1"/>
    <cellStyle name="60% - Accent1" xfId="23349" builtinId="32" hidden="1" customBuiltin="1"/>
    <cellStyle name="60% - Accent1" xfId="23370" builtinId="32" hidden="1" customBuiltin="1"/>
    <cellStyle name="60% - Accent1" xfId="23393" builtinId="32" hidden="1" customBuiltin="1"/>
    <cellStyle name="60% - Accent1" xfId="23415" builtinId="32" hidden="1" customBuiltin="1"/>
    <cellStyle name="60% - Accent1" xfId="23436" builtinId="32" hidden="1" customBuiltin="1"/>
    <cellStyle name="60% - Accent1" xfId="23663" builtinId="32" hidden="1" customBuiltin="1"/>
    <cellStyle name="60% - Accent1" xfId="23685" builtinId="32" hidden="1" customBuiltin="1"/>
    <cellStyle name="60% - Accent1" xfId="23711" builtinId="32" hidden="1" customBuiltin="1"/>
    <cellStyle name="60% - Accent1" xfId="23737" builtinId="32" hidden="1" customBuiltin="1"/>
    <cellStyle name="60% - Accent1" xfId="23643" builtinId="32" hidden="1" customBuiltin="1"/>
    <cellStyle name="60% - Accent1" xfId="23801" builtinId="32" hidden="1" customBuiltin="1"/>
    <cellStyle name="60% - Accent1" xfId="23833" builtinId="32" hidden="1" customBuiltin="1"/>
    <cellStyle name="60% - Accent1" xfId="23868" builtinId="32" hidden="1" customBuiltin="1"/>
    <cellStyle name="60% - Accent1" xfId="23900" builtinId="32" hidden="1" customBuiltin="1"/>
    <cellStyle name="60% - Accent1" xfId="23931" builtinId="32" hidden="1" customBuiltin="1"/>
    <cellStyle name="60% - Accent1" xfId="23787" builtinId="32" hidden="1" customBuiltin="1"/>
    <cellStyle name="60% - Accent1" xfId="23817" builtinId="32" hidden="1" customBuiltin="1"/>
    <cellStyle name="60% - Accent1" xfId="23950" builtinId="32" hidden="1" customBuiltin="1"/>
    <cellStyle name="60% - Accent1" xfId="23978" builtinId="32" hidden="1" customBuiltin="1"/>
    <cellStyle name="60% - Accent1" xfId="24004" builtinId="32" hidden="1" customBuiltin="1"/>
    <cellStyle name="60% - Accent1" xfId="23876" builtinId="32" hidden="1" customBuiltin="1"/>
    <cellStyle name="60% - Accent1" xfId="24074" builtinId="32" hidden="1" customBuiltin="1"/>
    <cellStyle name="60% - Accent1" xfId="24104" builtinId="32" hidden="1" customBuiltin="1"/>
    <cellStyle name="60% - Accent1" xfId="24166" builtinId="32" hidden="1" customBuiltin="1"/>
    <cellStyle name="60% - Accent1" xfId="24193" builtinId="32" hidden="1" customBuiltin="1"/>
    <cellStyle name="60% - Accent1" xfId="24061" builtinId="32" hidden="1" customBuiltin="1"/>
    <cellStyle name="60% - Accent1" xfId="24089" builtinId="32" hidden="1" customBuiltin="1"/>
    <cellStyle name="60% - Accent1" xfId="24235" builtinId="32" hidden="1" customBuiltin="1"/>
    <cellStyle name="60% - Accent1" xfId="24259" builtinId="32" hidden="1" customBuiltin="1"/>
    <cellStyle name="60% - Accent1" xfId="24282" builtinId="32" hidden="1" customBuiltin="1"/>
    <cellStyle name="60% - Accent1" xfId="24310" builtinId="32" hidden="1" customBuiltin="1"/>
    <cellStyle name="60% - Accent1" xfId="24348" builtinId="32" hidden="1" customBuiltin="1"/>
    <cellStyle name="60% - Accent1" xfId="24378" builtinId="32" hidden="1" customBuiltin="1"/>
    <cellStyle name="60% - Accent1" xfId="24410" builtinId="32" hidden="1" customBuiltin="1"/>
    <cellStyle name="60% - Accent1" xfId="24440" builtinId="32" hidden="1" customBuiltin="1"/>
    <cellStyle name="60% - Accent1" xfId="24335" builtinId="32" hidden="1" customBuiltin="1"/>
    <cellStyle name="60% - Accent1" xfId="24485" builtinId="32" hidden="1" customBuiltin="1"/>
    <cellStyle name="60% - Accent1" xfId="24509" builtinId="32" hidden="1" customBuiltin="1"/>
    <cellStyle name="60% - Accent1" xfId="24534" builtinId="32" hidden="1" customBuiltin="1"/>
    <cellStyle name="60% - Accent1" xfId="24557" builtinId="32" hidden="1" customBuiltin="1"/>
    <cellStyle name="60% - Accent1" xfId="24582" builtinId="32" hidden="1" customBuiltin="1"/>
    <cellStyle name="60% - Accent1" xfId="23503" builtinId="32" hidden="1" customBuiltin="1"/>
    <cellStyle name="60% - Accent1" xfId="23516" builtinId="32" hidden="1" customBuiltin="1"/>
    <cellStyle name="60% - Accent1" xfId="23606" builtinId="32" hidden="1" customBuiltin="1"/>
    <cellStyle name="60% - Accent1" xfId="23508" builtinId="32" hidden="1" customBuiltin="1"/>
    <cellStyle name="60% - Accent1" xfId="23518" builtinId="32" hidden="1" customBuiltin="1"/>
    <cellStyle name="60% - Accent1" xfId="23490" builtinId="32" hidden="1" customBuiltin="1"/>
    <cellStyle name="60% - Accent1" xfId="24731" builtinId="32" hidden="1" customBuiltin="1"/>
    <cellStyle name="60% - Accent1" xfId="24752" builtinId="32" hidden="1" customBuiltin="1"/>
    <cellStyle name="60% - Accent1" xfId="24775" builtinId="32" hidden="1" customBuiltin="1"/>
    <cellStyle name="60% - Accent1" xfId="24714" builtinId="32" hidden="1" customBuiltin="1"/>
    <cellStyle name="60% - Accent1" xfId="24852" builtinId="32" hidden="1" customBuiltin="1"/>
    <cellStyle name="60% - Accent1" xfId="24883" builtinId="32" hidden="1" customBuiltin="1"/>
    <cellStyle name="60% - Accent1" xfId="24918" builtinId="32" hidden="1" customBuiltin="1"/>
    <cellStyle name="60% - Accent1" xfId="24948" builtinId="32" hidden="1" customBuiltin="1"/>
    <cellStyle name="60% - Accent1" xfId="24979" builtinId="32" hidden="1" customBuiltin="1"/>
    <cellStyle name="60% - Accent1" xfId="24868" builtinId="32" hidden="1" customBuiltin="1"/>
    <cellStyle name="60% - Accent1" xfId="24998" builtinId="32" hidden="1" customBuiltin="1"/>
    <cellStyle name="60% - Accent1" xfId="25025" builtinId="32" hidden="1" customBuiltin="1"/>
    <cellStyle name="60% - Accent1" xfId="25048" builtinId="32" hidden="1" customBuiltin="1"/>
    <cellStyle name="60% - Accent1" xfId="25072" builtinId="32" hidden="1" customBuiltin="1"/>
    <cellStyle name="60% - Accent1" xfId="24926" builtinId="32" hidden="1" customBuiltin="1"/>
    <cellStyle name="60% - Accent1" xfId="25117" builtinId="32" hidden="1" customBuiltin="1"/>
    <cellStyle name="60% - Accent1" xfId="25147" builtinId="32" hidden="1" customBuiltin="1"/>
    <cellStyle name="60% - Accent1" xfId="25208" builtinId="32" hidden="1" customBuiltin="1"/>
    <cellStyle name="60% - Accent1" xfId="25104" builtinId="32" hidden="1" customBuiltin="1"/>
    <cellStyle name="60% - Accent1" xfId="25132" builtinId="32" hidden="1" customBuiltin="1"/>
    <cellStyle name="60% - Accent1" xfId="25252" builtinId="32" hidden="1" customBuiltin="1"/>
    <cellStyle name="60% - Accent1" xfId="25275" builtinId="32" hidden="1" customBuiltin="1"/>
    <cellStyle name="60% - Accent1" xfId="25299" builtinId="32" hidden="1" customBuiltin="1"/>
    <cellStyle name="60% - Accent1" xfId="25323" builtinId="32" hidden="1" customBuiltin="1"/>
    <cellStyle name="60% - Accent1" xfId="25352" builtinId="32" hidden="1" customBuiltin="1"/>
    <cellStyle name="60% - Accent1" xfId="25388" builtinId="32" hidden="1" customBuiltin="1"/>
    <cellStyle name="60% - Accent1" xfId="25418" builtinId="32" hidden="1" customBuiltin="1"/>
    <cellStyle name="60% - Accent1" xfId="25450" builtinId="32" hidden="1" customBuiltin="1"/>
    <cellStyle name="60% - Accent1" xfId="25479" builtinId="32" hidden="1" customBuiltin="1"/>
    <cellStyle name="60% - Accent1" xfId="25506" builtinId="32" hidden="1" customBuiltin="1"/>
    <cellStyle name="60% - Accent1" xfId="25375" builtinId="32" hidden="1" customBuiltin="1"/>
    <cellStyle name="60% - Accent1" xfId="25524" builtinId="32" hidden="1" customBuiltin="1"/>
    <cellStyle name="60% - Accent1" xfId="25548" builtinId="32" hidden="1" customBuiltin="1"/>
    <cellStyle name="60% - Accent1" xfId="25594" builtinId="32" hidden="1" customBuiltin="1"/>
    <cellStyle name="60% - Accent1" xfId="25616" builtinId="32" hidden="1" customBuiltin="1"/>
    <cellStyle name="60% - Accent1" xfId="6228" builtinId="32" hidden="1" customBuiltin="1"/>
    <cellStyle name="60% - Accent1" xfId="20071" builtinId="32" hidden="1" customBuiltin="1"/>
    <cellStyle name="60% - Accent1" xfId="13971" builtinId="32" hidden="1" customBuiltin="1"/>
    <cellStyle name="60% - Accent1" xfId="4537" builtinId="32" hidden="1" customBuiltin="1"/>
    <cellStyle name="60% - Accent1" xfId="20086" builtinId="32" hidden="1" customBuiltin="1"/>
    <cellStyle name="60% - Accent1" xfId="8236" builtinId="32" hidden="1" customBuiltin="1"/>
    <cellStyle name="60% - Accent1" xfId="23513" builtinId="32" hidden="1" customBuiltin="1"/>
    <cellStyle name="60% - Accent1" xfId="24477" builtinId="32" hidden="1" customBuiltin="1"/>
    <cellStyle name="60% - Accent1" xfId="16867" builtinId="32" hidden="1" customBuiltin="1"/>
    <cellStyle name="60% - Accent1" xfId="23327" builtinId="32" hidden="1" customBuiltin="1"/>
    <cellStyle name="60% - Accent1" xfId="24511" builtinId="32" hidden="1" customBuiltin="1"/>
    <cellStyle name="60% - Accent1" xfId="8184" builtinId="32" hidden="1" customBuiltin="1"/>
    <cellStyle name="60% - Accent1" xfId="23309" builtinId="32" hidden="1" customBuiltin="1"/>
    <cellStyle name="60% - Accent1" xfId="22070" builtinId="32" hidden="1" customBuiltin="1"/>
    <cellStyle name="60% - Accent1" xfId="24559" builtinId="32" hidden="1" customBuiltin="1"/>
    <cellStyle name="60% - Accent1" xfId="24149" builtinId="32" hidden="1" customBuiltin="1"/>
    <cellStyle name="60% - Accent1" xfId="25643" builtinId="32" hidden="1" customBuiltin="1"/>
    <cellStyle name="60% - Accent1" xfId="25681" builtinId="32" hidden="1" customBuiltin="1"/>
    <cellStyle name="60% - Accent1" xfId="25717" builtinId="32" hidden="1" customBuiltin="1"/>
    <cellStyle name="60% - Accent1" xfId="25752" builtinId="32" hidden="1" customBuiltin="1"/>
    <cellStyle name="60% - Accent1" xfId="14673" builtinId="32" hidden="1" customBuiltin="1"/>
    <cellStyle name="60% - Accent1" xfId="25815" builtinId="32" hidden="1" customBuiltin="1"/>
    <cellStyle name="60% - Accent1" xfId="25848" builtinId="32" hidden="1" customBuiltin="1"/>
    <cellStyle name="60% - Accent1" xfId="25916" builtinId="32" hidden="1" customBuiltin="1"/>
    <cellStyle name="60% - Accent1" xfId="25946" builtinId="32" hidden="1" customBuiltin="1"/>
    <cellStyle name="60% - Accent1" xfId="25800" builtinId="32" hidden="1" customBuiltin="1"/>
    <cellStyle name="60% - Accent1" xfId="25832" builtinId="32" hidden="1" customBuiltin="1"/>
    <cellStyle name="60% - Accent1" xfId="25967" builtinId="32" hidden="1" customBuiltin="1"/>
    <cellStyle name="60% - Accent1" xfId="26038" builtinId="32" hidden="1" customBuiltin="1"/>
    <cellStyle name="60% - Accent1" xfId="26072" builtinId="32" hidden="1" customBuiltin="1"/>
    <cellStyle name="60% - Accent1" xfId="26108" builtinId="32" hidden="1" customBuiltin="1"/>
    <cellStyle name="60% - Accent1" xfId="26145" builtinId="32" hidden="1" customBuiltin="1"/>
    <cellStyle name="60% - Accent1" xfId="26207" builtinId="32" hidden="1" customBuiltin="1"/>
    <cellStyle name="60% - Accent1" xfId="26237" builtinId="32" hidden="1" customBuiltin="1"/>
    <cellStyle name="60% - Accent1" xfId="26264" builtinId="32" hidden="1" customBuiltin="1"/>
    <cellStyle name="60% - Accent1" xfId="26132" builtinId="32" hidden="1" customBuiltin="1"/>
    <cellStyle name="60% - Accent1" xfId="26280" builtinId="32" hidden="1" customBuiltin="1"/>
    <cellStyle name="60% - Accent1" xfId="26302" builtinId="32" hidden="1" customBuiltin="1"/>
    <cellStyle name="60% - Accent1" xfId="26325" builtinId="32" hidden="1" customBuiltin="1"/>
    <cellStyle name="60% - Accent1" xfId="26346" builtinId="32" hidden="1" customBuiltin="1"/>
    <cellStyle name="60% - Accent1" xfId="26368" builtinId="32" hidden="1" customBuiltin="1"/>
    <cellStyle name="60% - Accent1" xfId="26390" builtinId="32" hidden="1" customBuiltin="1"/>
    <cellStyle name="60% - Accent1" xfId="26411" builtinId="32" hidden="1" customBuiltin="1"/>
    <cellStyle name="60% - Accent1" xfId="26455" builtinId="32" hidden="1" customBuiltin="1"/>
    <cellStyle name="60% - Accent1" xfId="26476" builtinId="32" hidden="1" customBuiltin="1"/>
    <cellStyle name="60% - Accent1" xfId="26501" builtinId="32" hidden="1" customBuiltin="1"/>
    <cellStyle name="60% - Accent1" xfId="26680" builtinId="32" hidden="1" customBuiltin="1"/>
    <cellStyle name="60% - Accent1" xfId="26701" builtinId="32" hidden="1" customBuiltin="1"/>
    <cellStyle name="60% - Accent1" xfId="26724" builtinId="32" hidden="1" customBuiltin="1"/>
    <cellStyle name="60% - Accent1" xfId="26746" builtinId="32" hidden="1" customBuiltin="1"/>
    <cellStyle name="60% - Accent1" xfId="26662" builtinId="32" hidden="1" customBuiltin="1"/>
    <cellStyle name="60% - Accent1" xfId="26801" builtinId="32" hidden="1" customBuiltin="1"/>
    <cellStyle name="60% - Accent1" xfId="26831" builtinId="32" hidden="1" customBuiltin="1"/>
    <cellStyle name="60% - Accent1" xfId="26866" builtinId="32" hidden="1" customBuiltin="1"/>
    <cellStyle name="60% - Accent1" xfId="26896" builtinId="32" hidden="1" customBuiltin="1"/>
    <cellStyle name="60% - Accent1" xfId="26927" builtinId="32" hidden="1" customBuiltin="1"/>
    <cellStyle name="60% - Accent1" xfId="26788" builtinId="32" hidden="1" customBuiltin="1"/>
    <cellStyle name="60% - Accent1" xfId="26816" builtinId="32" hidden="1" customBuiltin="1"/>
    <cellStyle name="60% - Accent1" xfId="26970" builtinId="32" hidden="1" customBuiltin="1"/>
    <cellStyle name="60% - Accent1" xfId="26992" builtinId="32" hidden="1" customBuiltin="1"/>
    <cellStyle name="60% - Accent1" xfId="27013" builtinId="32" hidden="1" customBuiltin="1"/>
    <cellStyle name="60% - Accent1" xfId="27056" builtinId="32" hidden="1" customBuiltin="1"/>
    <cellStyle name="60% - Accent1" xfId="27085" builtinId="32" hidden="1" customBuiltin="1"/>
    <cellStyle name="60% - Accent1" xfId="27146" builtinId="32" hidden="1" customBuiltin="1"/>
    <cellStyle name="60% - Accent1" xfId="27173" builtinId="32" hidden="1" customBuiltin="1"/>
    <cellStyle name="60% - Accent1" xfId="27043" builtinId="32" hidden="1" customBuiltin="1"/>
    <cellStyle name="60% - Accent1" xfId="27070" builtinId="32" hidden="1" customBuiltin="1"/>
    <cellStyle name="60% - Accent1" xfId="27189" builtinId="32" hidden="1" customBuiltin="1"/>
    <cellStyle name="60% - Accent1" xfId="26874" builtinId="32" hidden="1" customBuiltin="1"/>
    <cellStyle name="60% - Accent1" xfId="26175" builtinId="32" hidden="1" customBuiltin="1"/>
    <cellStyle name="60% - Accent1" xfId="20074" builtinId="32" hidden="1" customBuiltin="1"/>
    <cellStyle name="60% - Accent1" xfId="24839" builtinId="32" hidden="1" customBuiltin="1"/>
    <cellStyle name="60% - Accent1" xfId="24211" builtinId="32" hidden="1" customBuiltin="1"/>
    <cellStyle name="60% - Accent1" xfId="20103" builtinId="32" hidden="1" customBuiltin="1"/>
    <cellStyle name="60% - Accent1" xfId="21940" builtinId="32" hidden="1" customBuiltin="1"/>
    <cellStyle name="60% - Accent1" xfId="21224" builtinId="32" hidden="1" customBuiltin="1"/>
    <cellStyle name="60% - Accent1" xfId="17621" builtinId="32" hidden="1" customBuiltin="1"/>
    <cellStyle name="60% - Accent1" xfId="17745" builtinId="32" hidden="1" customBuiltin="1"/>
    <cellStyle name="60% - Accent1" xfId="17771" builtinId="32" hidden="1" customBuiltin="1"/>
    <cellStyle name="60% - Accent1" xfId="17798" builtinId="32" hidden="1" customBuiltin="1"/>
    <cellStyle name="60% - Accent1" xfId="17822" builtinId="32" hidden="1" customBuiltin="1"/>
    <cellStyle name="60% - Accent1" xfId="17851" builtinId="32" hidden="1" customBuiltin="1"/>
    <cellStyle name="60% - Accent1" xfId="17889" builtinId="32" hidden="1" customBuiltin="1"/>
    <cellStyle name="60% - Accent1" xfId="17920" builtinId="32" hidden="1" customBuiltin="1"/>
    <cellStyle name="60% - Accent1" xfId="17952" builtinId="32" hidden="1" customBuiltin="1"/>
    <cellStyle name="60% - Accent1" xfId="17983" builtinId="32" hidden="1" customBuiltin="1"/>
    <cellStyle name="60% - Accent1" xfId="18011" builtinId="32" hidden="1" customBuiltin="1"/>
    <cellStyle name="60% - Accent1" xfId="17876" builtinId="32" hidden="1" customBuiltin="1"/>
    <cellStyle name="60% - Accent1" xfId="18053" builtinId="32" hidden="1" customBuiltin="1"/>
    <cellStyle name="60% - Accent1" xfId="18079" builtinId="32" hidden="1" customBuiltin="1"/>
    <cellStyle name="60% - Accent1" xfId="18103" builtinId="32" hidden="1" customBuiltin="1"/>
    <cellStyle name="60% - Accent1" xfId="18129" builtinId="32" hidden="1" customBuiltin="1"/>
    <cellStyle name="60% - Accent1" xfId="14099" builtinId="32" hidden="1" customBuiltin="1"/>
    <cellStyle name="60% - Accent1" xfId="15386" builtinId="32" hidden="1" customBuiltin="1"/>
    <cellStyle name="60% - Accent1" xfId="17119" builtinId="32" hidden="1" customBuiltin="1"/>
    <cellStyle name="60% - Accent1" xfId="5831" builtinId="32" hidden="1" customBuiltin="1"/>
    <cellStyle name="60% - Accent1" xfId="14106" builtinId="32" hidden="1" customBuiltin="1"/>
    <cellStyle name="60% - Accent1" xfId="10620" builtinId="32" hidden="1" customBuiltin="1"/>
    <cellStyle name="60% - Accent1" xfId="18279" builtinId="32" hidden="1" customBuiltin="1"/>
    <cellStyle name="60% - Accent1" xfId="18300" builtinId="32" hidden="1" customBuiltin="1"/>
    <cellStyle name="60% - Accent1" xfId="18323" builtinId="32" hidden="1" customBuiltin="1"/>
    <cellStyle name="60% - Accent1" xfId="18344" builtinId="32" hidden="1" customBuiltin="1"/>
    <cellStyle name="60% - Accent1" xfId="18262" builtinId="32" hidden="1" customBuiltin="1"/>
    <cellStyle name="60% - Accent1" xfId="18433" builtinId="32" hidden="1" customBuiltin="1"/>
    <cellStyle name="60% - Accent1" xfId="18468" builtinId="32" hidden="1" customBuiltin="1"/>
    <cellStyle name="60% - Accent1" xfId="18499" builtinId="32" hidden="1" customBuiltin="1"/>
    <cellStyle name="60% - Accent1" xfId="18531" builtinId="32" hidden="1" customBuiltin="1"/>
    <cellStyle name="60% - Accent1" xfId="18388" builtinId="32" hidden="1" customBuiltin="1"/>
    <cellStyle name="60% - Accent1" xfId="18418" builtinId="32" hidden="1" customBuiltin="1"/>
    <cellStyle name="60% - Accent1" xfId="18550" builtinId="32" hidden="1" customBuiltin="1"/>
    <cellStyle name="60% - Accent1" xfId="18579" builtinId="32" hidden="1" customBuiltin="1"/>
    <cellStyle name="60% - Accent1" xfId="18605" builtinId="32" hidden="1" customBuiltin="1"/>
    <cellStyle name="60% - Accent1" xfId="18631" builtinId="32" hidden="1" customBuiltin="1"/>
    <cellStyle name="60% - Accent1" xfId="18476" builtinId="32" hidden="1" customBuiltin="1"/>
    <cellStyle name="60% - Accent1" xfId="18678" builtinId="32" hidden="1" customBuiltin="1"/>
    <cellStyle name="60% - Accent1" xfId="18710" builtinId="32" hidden="1" customBuiltin="1"/>
    <cellStyle name="60% - Accent1" xfId="18772" builtinId="32" hidden="1" customBuiltin="1"/>
    <cellStyle name="60% - Accent1" xfId="18800" builtinId="32" hidden="1" customBuiltin="1"/>
    <cellStyle name="60% - Accent1" xfId="18694" builtinId="32" hidden="1" customBuiltin="1"/>
    <cellStyle name="60% - Accent1" xfId="18818" builtinId="32" hidden="1" customBuiltin="1"/>
    <cellStyle name="60% - Accent1" xfId="18870" builtinId="32" hidden="1" customBuiltin="1"/>
    <cellStyle name="60% - Accent1" xfId="18894" builtinId="32" hidden="1" customBuiltin="1"/>
    <cellStyle name="60% - Accent1" xfId="18924" builtinId="32" hidden="1" customBuiltin="1"/>
    <cellStyle name="60% - Accent1" xfId="18961" builtinId="32" hidden="1" customBuiltin="1"/>
    <cellStyle name="60% - Accent1" xfId="18992" builtinId="32" hidden="1" customBuiltin="1"/>
    <cellStyle name="60% - Accent1" xfId="19024" builtinId="32" hidden="1" customBuiltin="1"/>
    <cellStyle name="60% - Accent1" xfId="19055" builtinId="32" hidden="1" customBuiltin="1"/>
    <cellStyle name="60% - Accent1" xfId="19083" builtinId="32" hidden="1" customBuiltin="1"/>
    <cellStyle name="60% - Accent1" xfId="18948" builtinId="32" hidden="1" customBuiltin="1"/>
    <cellStyle name="60% - Accent1" xfId="19101" builtinId="32" hidden="1" customBuiltin="1"/>
    <cellStyle name="60% - Accent1" xfId="19126" builtinId="32" hidden="1" customBuiltin="1"/>
    <cellStyle name="60% - Accent1" xfId="19149" builtinId="32" hidden="1" customBuiltin="1"/>
    <cellStyle name="60% - Accent1" xfId="19173" builtinId="32" hidden="1" customBuiltin="1"/>
    <cellStyle name="60% - Accent1" xfId="5168" builtinId="32" hidden="1" customBuiltin="1"/>
    <cellStyle name="60% - Accent1" xfId="11980" builtinId="32" hidden="1" customBuiltin="1"/>
    <cellStyle name="60% - Accent1" xfId="5612" builtinId="32" hidden="1" customBuiltin="1"/>
    <cellStyle name="60% - Accent1" xfId="3898" builtinId="32" hidden="1" customBuiltin="1"/>
    <cellStyle name="60% - Accent1" xfId="4509" builtinId="32" hidden="1" customBuiltin="1"/>
    <cellStyle name="60% - Accent1" xfId="10794" builtinId="32" hidden="1" customBuiltin="1"/>
    <cellStyle name="60% - Accent1" xfId="5166" builtinId="32" hidden="1" customBuiltin="1"/>
    <cellStyle name="60% - Accent1" xfId="15159" builtinId="32" hidden="1" customBuiltin="1"/>
    <cellStyle name="60% - Accent1" xfId="18021" builtinId="32" hidden="1" customBuiltin="1"/>
    <cellStyle name="60% - Accent1" xfId="170" builtinId="32" hidden="1" customBuiltin="1"/>
    <cellStyle name="60% - Accent1" xfId="6133" builtinId="32" hidden="1" customBuiltin="1"/>
    <cellStyle name="60% - Accent1" xfId="18055" builtinId="32" hidden="1" customBuiltin="1"/>
    <cellStyle name="60% - Accent1" xfId="5969" builtinId="32" hidden="1" customBuiltin="1"/>
    <cellStyle name="60% - Accent1" xfId="14875" builtinId="32" hidden="1" customBuiltin="1"/>
    <cellStyle name="60% - Accent1" xfId="7768" builtinId="32" hidden="1" customBuiltin="1"/>
    <cellStyle name="60% - Accent1" xfId="18105" builtinId="32" hidden="1" customBuiltin="1"/>
    <cellStyle name="60% - Accent1" xfId="17681" builtinId="32" hidden="1" customBuiltin="1"/>
    <cellStyle name="60% - Accent1" xfId="19222" builtinId="32" hidden="1" customBuiltin="1"/>
    <cellStyle name="60% - Accent1" xfId="19261" builtinId="32" hidden="1" customBuiltin="1"/>
    <cellStyle name="60% - Accent1" xfId="19298" builtinId="32" hidden="1" customBuiltin="1"/>
    <cellStyle name="60% - Accent1" xfId="19333" builtinId="32" hidden="1" customBuiltin="1"/>
    <cellStyle name="60% - Accent1" xfId="5934" builtinId="32" hidden="1" customBuiltin="1"/>
    <cellStyle name="60% - Accent1" xfId="19396" builtinId="32" hidden="1" customBuiltin="1"/>
    <cellStyle name="60% - Accent1" xfId="19429" builtinId="32" hidden="1" customBuiltin="1"/>
    <cellStyle name="60% - Accent1" xfId="19497" builtinId="32" hidden="1" customBuiltin="1"/>
    <cellStyle name="60% - Accent1" xfId="19527" builtinId="32" hidden="1" customBuiltin="1"/>
    <cellStyle name="60% - Accent1" xfId="19381" builtinId="32" hidden="1" customBuiltin="1"/>
    <cellStyle name="60% - Accent1" xfId="19413" builtinId="32" hidden="1" customBuiltin="1"/>
    <cellStyle name="60% - Accent1" xfId="19548" builtinId="32" hidden="1" customBuiltin="1"/>
    <cellStyle name="60% - Accent1" xfId="19583" builtinId="32" hidden="1" customBuiltin="1"/>
    <cellStyle name="60% - Accent1" xfId="19653" builtinId="32" hidden="1" customBuiltin="1"/>
    <cellStyle name="60% - Accent1" xfId="19693" builtinId="32" hidden="1" customBuiltin="1"/>
    <cellStyle name="60% - Accent1" xfId="19738" builtinId="32" hidden="1" customBuiltin="1"/>
    <cellStyle name="60% - Accent1" xfId="19771" builtinId="32" hidden="1" customBuiltin="1"/>
    <cellStyle name="60% - Accent1" xfId="19806" builtinId="32" hidden="1" customBuiltin="1"/>
    <cellStyle name="60% - Accent1" xfId="19839" builtinId="32" hidden="1" customBuiltin="1"/>
    <cellStyle name="60% - Accent1" xfId="19869" builtinId="32" hidden="1" customBuiltin="1"/>
    <cellStyle name="60% - Accent1" xfId="19723" builtinId="32" hidden="1" customBuiltin="1"/>
    <cellStyle name="60% - Accent1" xfId="19890" builtinId="32" hidden="1" customBuiltin="1"/>
    <cellStyle name="60% - Accent1" xfId="19925" builtinId="32" hidden="1" customBuiltin="1"/>
    <cellStyle name="60% - Accent1" xfId="19961" builtinId="32" hidden="1" customBuiltin="1"/>
    <cellStyle name="60% - Accent1" xfId="19995" builtinId="32" hidden="1" customBuiltin="1"/>
    <cellStyle name="60% - Accent1" xfId="20032" builtinId="32" hidden="1" customBuiltin="1"/>
    <cellStyle name="60% - Accent1" xfId="20141" builtinId="32" hidden="1" customBuiltin="1"/>
    <cellStyle name="60% - Accent1" xfId="20162" builtinId="32" hidden="1" customBuiltin="1"/>
    <cellStyle name="60% - Accent1" xfId="20207" builtinId="32" hidden="1" customBuiltin="1"/>
    <cellStyle name="60% - Accent1" xfId="20262" builtinId="32" hidden="1" customBuiltin="1"/>
    <cellStyle name="60% - Accent1" xfId="20461" builtinId="32" hidden="1" customBuiltin="1"/>
    <cellStyle name="60% - Accent1" xfId="20486" builtinId="32" hidden="1" customBuiltin="1"/>
    <cellStyle name="60% - Accent1" xfId="20512" builtinId="32" hidden="1" customBuiltin="1"/>
    <cellStyle name="60% - Accent1" xfId="20539" builtinId="32" hidden="1" customBuiltin="1"/>
    <cellStyle name="60% - Accent1" xfId="20441" builtinId="32" hidden="1" customBuiltin="1"/>
    <cellStyle name="60% - Accent1" xfId="20604" builtinId="32" hidden="1" customBuiltin="1"/>
    <cellStyle name="60% - Accent1" xfId="20637" builtinId="32" hidden="1" customBuiltin="1"/>
    <cellStyle name="60% - Accent1" xfId="20672" builtinId="32" hidden="1" customBuiltin="1"/>
    <cellStyle name="60% - Accent1" xfId="20704" builtinId="32" hidden="1" customBuiltin="1"/>
    <cellStyle name="60% - Accent1" xfId="20735" builtinId="32" hidden="1" customBuiltin="1"/>
    <cellStyle name="60% - Accent1" xfId="20590" builtinId="32" hidden="1" customBuiltin="1"/>
    <cellStyle name="60% - Accent1" xfId="20621" builtinId="32" hidden="1" customBuiltin="1"/>
    <cellStyle name="60% - Accent1" xfId="20756" builtinId="32" hidden="1" customBuiltin="1"/>
    <cellStyle name="60% - Accent1" xfId="20812" builtinId="32" hidden="1" customBuiltin="1"/>
    <cellStyle name="60% - Accent1" xfId="20836" builtinId="32" hidden="1" customBuiltin="1"/>
    <cellStyle name="60% - Accent1" xfId="20680" builtinId="32" hidden="1" customBuiltin="1"/>
    <cellStyle name="60% - Accent1" xfId="20884" builtinId="32" hidden="1" customBuiltin="1"/>
    <cellStyle name="60% - Accent1" xfId="20228" builtinId="32" hidden="1" customBuiltin="1"/>
    <cellStyle name="60% - Accent1" xfId="18844" builtinId="32" hidden="1" customBuiltin="1"/>
    <cellStyle name="60% - Accent1" xfId="5510" builtinId="32" hidden="1" customBuiltin="1"/>
    <cellStyle name="60% - Accent1" xfId="14190" builtinId="32" hidden="1" customBuiltin="1"/>
    <cellStyle name="60% - Accent1" xfId="8445" builtinId="32" hidden="1" customBuiltin="1"/>
    <cellStyle name="60% - Accent1" xfId="5508" builtinId="32" hidden="1" customBuiltin="1"/>
    <cellStyle name="60% - Accent1" xfId="14167" builtinId="32" hidden="1" customBuiltin="1"/>
    <cellStyle name="60% - Accent1" xfId="5881" builtinId="32" hidden="1" customBuiltin="1"/>
    <cellStyle name="60% - Accent1" xfId="17037" builtinId="32" hidden="1" customBuiltin="1"/>
    <cellStyle name="60% - Accent1" xfId="4635" builtinId="32" hidden="1" customBuiltin="1"/>
    <cellStyle name="60% - Accent1" xfId="4090" builtinId="32" hidden="1" customBuiltin="1"/>
    <cellStyle name="60% - Accent1" xfId="16848" builtinId="32" hidden="1" customBuiltin="1"/>
    <cellStyle name="60% - Accent1" xfId="14482" builtinId="32" hidden="1" customBuiltin="1"/>
    <cellStyle name="60% - Accent1" xfId="16868" builtinId="32" hidden="1" customBuiltin="1"/>
    <cellStyle name="60% - Accent1" xfId="16964" builtinId="32" hidden="1" customBuiltin="1"/>
    <cellStyle name="60% - Accent1" xfId="14731" builtinId="32" hidden="1" customBuiltin="1"/>
    <cellStyle name="60% - Accent1" xfId="16944" builtinId="32" hidden="1" customBuiltin="1"/>
    <cellStyle name="60% - Accent1" xfId="16911" builtinId="32" hidden="1" customBuiltin="1"/>
    <cellStyle name="60% - Accent1" xfId="7627" builtinId="32" hidden="1" customBuiltin="1"/>
    <cellStyle name="60% - Accent1" xfId="14038" builtinId="32" hidden="1" customBuiltin="1"/>
    <cellStyle name="60% - Accent1" xfId="16936" builtinId="32" hidden="1" customBuiltin="1"/>
    <cellStyle name="60% - Accent1" xfId="4329" builtinId="32" hidden="1" customBuiltin="1"/>
    <cellStyle name="60% - Accent1" xfId="4979" builtinId="32" hidden="1" customBuiltin="1"/>
    <cellStyle name="60% - Accent1" xfId="5712" builtinId="32" hidden="1" customBuiltin="1"/>
    <cellStyle name="60% - Accent1" xfId="5635" builtinId="32" hidden="1" customBuiltin="1"/>
    <cellStyle name="60% - Accent1" xfId="5587" builtinId="32" hidden="1" customBuiltin="1"/>
    <cellStyle name="60% - Accent1" xfId="8152" builtinId="32" hidden="1" customBuiltin="1"/>
    <cellStyle name="60% - Accent1" xfId="11136" builtinId="32" hidden="1" customBuiltin="1"/>
    <cellStyle name="60% - Accent1" xfId="7638" builtinId="32" hidden="1" customBuiltin="1"/>
    <cellStyle name="60% - Accent1" xfId="4569" builtinId="32" hidden="1" customBuiltin="1"/>
    <cellStyle name="60% - Accent1" xfId="11042" builtinId="32" hidden="1" customBuiltin="1"/>
    <cellStyle name="60% - Accent1" xfId="12744" builtinId="32" hidden="1" customBuiltin="1"/>
    <cellStyle name="60% - Accent1" xfId="5152" builtinId="32" hidden="1" customBuiltin="1"/>
    <cellStyle name="60% - Accent1" xfId="4670" builtinId="32" hidden="1" customBuiltin="1"/>
    <cellStyle name="60% - Accent1" xfId="10668" builtinId="32" hidden="1" customBuiltin="1"/>
    <cellStyle name="60% - Accent1" xfId="12653" builtinId="32" hidden="1" customBuiltin="1"/>
    <cellStyle name="60% - Accent1" xfId="13018" builtinId="32" hidden="1" customBuiltin="1"/>
    <cellStyle name="60% - Accent1" xfId="15744" builtinId="32" hidden="1" customBuiltin="1"/>
    <cellStyle name="60% - Accent1" xfId="15319" builtinId="32" hidden="1" customBuiltin="1"/>
    <cellStyle name="60% - Accent1" xfId="13977" builtinId="32" hidden="1" customBuiltin="1"/>
    <cellStyle name="60% - Accent1" xfId="5972" builtinId="32" hidden="1" customBuiltin="1"/>
    <cellStyle name="60% - Accent1" xfId="17177" builtinId="32" hidden="1" customBuiltin="1"/>
    <cellStyle name="60% - Accent1" xfId="17203" builtinId="32" hidden="1" customBuiltin="1"/>
    <cellStyle name="60% - Accent1" xfId="17229" builtinId="32" hidden="1" customBuiltin="1"/>
    <cellStyle name="60% - Accent1" xfId="17256" builtinId="32" hidden="1" customBuiltin="1"/>
    <cellStyle name="60% - Accent1" xfId="17157" builtinId="32" hidden="1" customBuiltin="1"/>
    <cellStyle name="60% - Accent1" xfId="17322" builtinId="32" hidden="1" customBuiltin="1"/>
    <cellStyle name="60% - Accent1" xfId="17355" builtinId="32" hidden="1" customBuiltin="1"/>
    <cellStyle name="60% - Accent1" xfId="17390" builtinId="32" hidden="1" customBuiltin="1"/>
    <cellStyle name="60% - Accent1" xfId="17423" builtinId="32" hidden="1" customBuiltin="1"/>
    <cellStyle name="60% - Accent1" xfId="17454" builtinId="32" hidden="1" customBuiltin="1"/>
    <cellStyle name="60% - Accent1" xfId="17307" builtinId="32" hidden="1" customBuiltin="1"/>
    <cellStyle name="60% - Accent1" xfId="17339" builtinId="32" hidden="1" customBuiltin="1"/>
    <cellStyle name="60% - Accent1" xfId="17475" builtinId="32" hidden="1" customBuiltin="1"/>
    <cellStyle name="60% - Accent1" xfId="17504" builtinId="32" hidden="1" customBuiltin="1"/>
    <cellStyle name="60% - Accent1" xfId="17532" builtinId="32" hidden="1" customBuiltin="1"/>
    <cellStyle name="60% - Accent1" xfId="17399" builtinId="32" hidden="1" customBuiltin="1"/>
    <cellStyle name="60% - Accent1" xfId="17605" builtinId="32" hidden="1" customBuiltin="1"/>
    <cellStyle name="60% - Accent1" xfId="17636" builtinId="32" hidden="1" customBuiltin="1"/>
    <cellStyle name="60% - Accent1" xfId="17698" builtinId="32" hidden="1" customBuiltin="1"/>
    <cellStyle name="60% - Accent1" xfId="17727" builtinId="32" hidden="1" customBuiltin="1"/>
    <cellStyle name="60% - Accent1" xfId="17591" builtinId="32" hidden="1" customBuiltin="1"/>
    <cellStyle name="60% - Accent1" xfId="16113" builtinId="32" hidden="1" customBuiltin="1"/>
    <cellStyle name="60% - Accent1" xfId="16310" builtinId="32" hidden="1" customBuiltin="1"/>
    <cellStyle name="60% - Accent1" xfId="16340" builtinId="32" hidden="1" customBuiltin="1"/>
    <cellStyle name="60% - Accent1" xfId="16401" builtinId="32" hidden="1" customBuiltin="1"/>
    <cellStyle name="60% - Accent1" xfId="16428" builtinId="32" hidden="1" customBuiltin="1"/>
    <cellStyle name="60% - Accent1" xfId="16297" builtinId="32" hidden="1" customBuiltin="1"/>
    <cellStyle name="60% - Accent1" xfId="16325" builtinId="32" hidden="1" customBuiltin="1"/>
    <cellStyle name="60% - Accent1" xfId="16445" builtinId="32" hidden="1" customBuiltin="1"/>
    <cellStyle name="60% - Accent1" xfId="16470" builtinId="32" hidden="1" customBuiltin="1"/>
    <cellStyle name="60% - Accent1" xfId="16514" builtinId="32" hidden="1" customBuiltin="1"/>
    <cellStyle name="60% - Accent1" xfId="16544" builtinId="32" hidden="1" customBuiltin="1"/>
    <cellStyle name="60% - Accent1" xfId="16580" builtinId="32" hidden="1" customBuiltin="1"/>
    <cellStyle name="60% - Accent1" xfId="16610" builtinId="32" hidden="1" customBuiltin="1"/>
    <cellStyle name="60% - Accent1" xfId="16643" builtinId="32" hidden="1" customBuiltin="1"/>
    <cellStyle name="60% - Accent1" xfId="16673" builtinId="32" hidden="1" customBuiltin="1"/>
    <cellStyle name="60% - Accent1" xfId="16700" builtinId="32" hidden="1" customBuiltin="1"/>
    <cellStyle name="60% - Accent1" xfId="16567" builtinId="32" hidden="1" customBuiltin="1"/>
    <cellStyle name="60% - Accent1" xfId="16718" builtinId="32" hidden="1" customBuiltin="1"/>
    <cellStyle name="60% - Accent1" xfId="16743" builtinId="32" hidden="1" customBuiltin="1"/>
    <cellStyle name="60% - Accent1" xfId="16765" builtinId="32" hidden="1" customBuiltin="1"/>
    <cellStyle name="60% - Accent1" xfId="16787" builtinId="32" hidden="1" customBuiltin="1"/>
    <cellStyle name="60% - Accent1" xfId="16817" builtinId="32" hidden="1" customBuiltin="1"/>
    <cellStyle name="60% - Accent1" xfId="14036" builtinId="32" hidden="1" customBuiltin="1"/>
    <cellStyle name="60% - Accent1" xfId="14059" builtinId="32" hidden="1" customBuiltin="1"/>
    <cellStyle name="60% - Accent1" xfId="16977" builtinId="32" hidden="1" customBuiltin="1"/>
    <cellStyle name="60% - Accent1" xfId="17024" builtinId="32" hidden="1" customBuiltin="1"/>
    <cellStyle name="60% - Accent1" xfId="9138" builtinId="32" hidden="1" customBuiltin="1"/>
    <cellStyle name="60% - Accent1" xfId="8293" builtinId="32" hidden="1" customBuiltin="1"/>
    <cellStyle name="60% - Accent1" xfId="5161" builtinId="32" hidden="1" customBuiltin="1"/>
    <cellStyle name="60% - Accent1" xfId="4784" builtinId="32" hidden="1" customBuiltin="1"/>
    <cellStyle name="60% - Accent1" xfId="15917" builtinId="32" hidden="1" customBuiltin="1"/>
    <cellStyle name="60% - Accent1" xfId="15938" builtinId="32" hidden="1" customBuiltin="1"/>
    <cellStyle name="60% - Accent1" xfId="15961" builtinId="32" hidden="1" customBuiltin="1"/>
    <cellStyle name="60% - Accent1" xfId="15982" builtinId="32" hidden="1" customBuiltin="1"/>
    <cellStyle name="60% - Accent1" xfId="15900" builtinId="32" hidden="1" customBuiltin="1"/>
    <cellStyle name="60% - Accent1" xfId="16037" builtinId="32" hidden="1" customBuiltin="1"/>
    <cellStyle name="60% - Accent1" xfId="16068" builtinId="32" hidden="1" customBuiltin="1"/>
    <cellStyle name="60% - Accent1" xfId="16104" builtinId="32" hidden="1" customBuiltin="1"/>
    <cellStyle name="60% - Accent1" xfId="16134" builtinId="32" hidden="1" customBuiltin="1"/>
    <cellStyle name="60% - Accent1" xfId="16023" builtinId="32" hidden="1" customBuiltin="1"/>
    <cellStyle name="60% - Accent1" xfId="16053" builtinId="32" hidden="1" customBuiltin="1"/>
    <cellStyle name="60% - Accent1" xfId="16185" builtinId="32" hidden="1" customBuiltin="1"/>
    <cellStyle name="60% - Accent1" xfId="16214" builtinId="32" hidden="1" customBuiltin="1"/>
    <cellStyle name="60% - Accent1" xfId="16238" builtinId="32" hidden="1" customBuiltin="1"/>
    <cellStyle name="60% - Accent1" xfId="16264" builtinId="32" hidden="1" customBuiltin="1"/>
    <cellStyle name="60% - Accent1" xfId="28389" builtinId="32" hidden="1" customBuiltin="1"/>
    <cellStyle name="60% - Accent1" xfId="28410" builtinId="32" hidden="1" customBuiltin="1"/>
    <cellStyle name="60% - Accent1" xfId="28431" builtinId="32" hidden="1" customBuiltin="1"/>
    <cellStyle name="60% - Accent1" xfId="28228" builtinId="32" hidden="1" customBuiltin="1"/>
    <cellStyle name="60% - Accent1" xfId="16165" builtinId="32" hidden="1" customBuiltin="1"/>
    <cellStyle name="60% - Accent1" xfId="12449" builtinId="32" hidden="1" customBuiltin="1"/>
    <cellStyle name="60% - Accent1" xfId="16491" builtinId="32" hidden="1" customBuiltin="1"/>
    <cellStyle name="60% - Accent1" xfId="17557" builtinId="32" hidden="1" customBuiltin="1"/>
    <cellStyle name="60% - Accent1" xfId="15391" builtinId="32" hidden="1" customBuiltin="1"/>
    <cellStyle name="60% - Accent1" xfId="4850" builtinId="32" hidden="1" customBuiltin="1"/>
    <cellStyle name="60% - Accent1" xfId="14132" builtinId="32" hidden="1" customBuiltin="1"/>
    <cellStyle name="60% - Accent1" xfId="20784" builtinId="32" hidden="1" customBuiltin="1"/>
    <cellStyle name="60% - Accent1" xfId="20185" builtinId="32" hidden="1" customBuiltin="1"/>
    <cellStyle name="60% - Accent1" xfId="19619" builtinId="32" hidden="1" customBuiltin="1"/>
    <cellStyle name="60% - Accent1" xfId="4475" builtinId="32" hidden="1" customBuiltin="1"/>
    <cellStyle name="60% - Accent1" xfId="19195" builtinId="32" hidden="1" customBuiltin="1"/>
    <cellStyle name="60% - Accent1" xfId="18665" builtinId="32" hidden="1" customBuiltin="1"/>
    <cellStyle name="60% - Accent1" xfId="18401" builtinId="32" hidden="1" customBuiltin="1"/>
    <cellStyle name="60% - Accent1" xfId="18029" builtinId="32" hidden="1" customBuiltin="1"/>
    <cellStyle name="60% - Accent1" xfId="23214" builtinId="32" hidden="1" customBuiltin="1"/>
    <cellStyle name="60% - Accent1" xfId="26945" builtinId="32" hidden="1" customBuiltin="1"/>
    <cellStyle name="60% - Accent1" xfId="26433" builtinId="32" hidden="1" customBuiltin="1"/>
    <cellStyle name="60% - Accent1" xfId="26002" builtinId="32" hidden="1" customBuiltin="1"/>
    <cellStyle name="60% - Accent1" xfId="13068" builtinId="32" hidden="1" customBuiltin="1"/>
    <cellStyle name="60% - Accent1" xfId="25571" builtinId="32" hidden="1" customBuiltin="1"/>
    <cellStyle name="60% - Accent1" xfId="25235" builtinId="32" hidden="1" customBuiltin="1"/>
    <cellStyle name="60% - Accent1" xfId="24796" builtinId="32" hidden="1" customBuiltin="1"/>
    <cellStyle name="60% - Accent1" xfId="24467" builtinId="32" hidden="1" customBuiltin="1"/>
    <cellStyle name="60% - Accent1" xfId="24028" builtinId="32" hidden="1" customBuiltin="1"/>
    <cellStyle name="60% - Accent1" xfId="23467" builtinId="32" hidden="1" customBuiltin="1"/>
    <cellStyle name="60% - Accent1" xfId="22946" builtinId="32" hidden="1" customBuiltin="1"/>
    <cellStyle name="60% - Accent1" xfId="20960" builtinId="32" hidden="1" customBuiltin="1"/>
    <cellStyle name="60% - Accent1" xfId="11954" builtinId="32" hidden="1" customBuiltin="1"/>
    <cellStyle name="60% - Accent1" xfId="22078" builtinId="32" hidden="1" customBuiltin="1"/>
    <cellStyle name="60% - Accent1" xfId="21702" builtinId="32" hidden="1" customBuiltin="1"/>
    <cellStyle name="60% - Accent1" xfId="21324" builtinId="32" hidden="1" customBuiltin="1"/>
    <cellStyle name="60% - Accent1" xfId="20915" builtinId="32" hidden="1" customBuiltin="1"/>
    <cellStyle name="60% - Accent1" xfId="12836" builtinId="32" hidden="1" customBuiltin="1"/>
    <cellStyle name="60% - Accent1" xfId="2316" builtinId="32" hidden="1" customBuiltin="1"/>
    <cellStyle name="60% - Accent1" xfId="886" builtinId="32" hidden="1" customBuiltin="1"/>
    <cellStyle name="60% - Accent1" xfId="1801" builtinId="32" hidden="1" customBuiltin="1"/>
    <cellStyle name="60% - Accent1" xfId="1241" builtinId="32" hidden="1" customBuiltin="1"/>
    <cellStyle name="60% - Accent1" xfId="5321" builtinId="32" hidden="1" customBuiltin="1"/>
    <cellStyle name="60% - Accent1" xfId="5669" builtinId="32" hidden="1" customBuiltin="1"/>
    <cellStyle name="60% - Accent1" xfId="6085" builtinId="32" hidden="1" customBuiltin="1"/>
    <cellStyle name="60% - Accent1" xfId="8891" builtinId="32" hidden="1" customBuiltin="1"/>
    <cellStyle name="60% - Accent1" xfId="11903" builtinId="32" hidden="1" customBuiltin="1"/>
    <cellStyle name="60% - Accent1" xfId="4630" builtinId="32" hidden="1" customBuiltin="1"/>
    <cellStyle name="60% - Accent1" xfId="4959" builtinId="32" hidden="1" customBuiltin="1"/>
    <cellStyle name="60% - Accent1" xfId="6005" builtinId="32" hidden="1" customBuiltin="1"/>
    <cellStyle name="60% - Accent1" xfId="11940" builtinId="32" hidden="1" customBuiltin="1"/>
    <cellStyle name="60% - Accent1" xfId="5497" builtinId="32" hidden="1" customBuiltin="1"/>
    <cellStyle name="60% - Accent1" xfId="8603" builtinId="32" hidden="1" customBuiltin="1"/>
    <cellStyle name="60% - Accent1" xfId="4672" builtinId="32" hidden="1" customBuiltin="1"/>
    <cellStyle name="60% - Accent1" xfId="11998" builtinId="32" hidden="1" customBuiltin="1"/>
    <cellStyle name="60% - Accent1" xfId="11551" builtinId="32" hidden="1" customBuiltin="1"/>
    <cellStyle name="60% - Accent1" xfId="13141" builtinId="32" hidden="1" customBuiltin="1"/>
    <cellStyle name="60% - Accent1" xfId="13215" builtinId="32" hidden="1" customBuiltin="1"/>
    <cellStyle name="60% - Accent1" xfId="13250" builtinId="32" hidden="1" customBuiltin="1"/>
    <cellStyle name="60% - Accent1" xfId="5837" builtinId="32" hidden="1" customBuiltin="1"/>
    <cellStyle name="60% - Accent1" xfId="13313" builtinId="32" hidden="1" customBuiltin="1"/>
    <cellStyle name="60% - Accent1" xfId="13346" builtinId="32" hidden="1" customBuiltin="1"/>
    <cellStyle name="60% - Accent1" xfId="13414" builtinId="32" hidden="1" customBuiltin="1"/>
    <cellStyle name="60% - Accent1" xfId="13444" builtinId="32" hidden="1" customBuiltin="1"/>
    <cellStyle name="60% - Accent1" xfId="13298" builtinId="32" hidden="1" customBuiltin="1"/>
    <cellStyle name="60% - Accent1" xfId="13330" builtinId="32" hidden="1" customBuiltin="1"/>
    <cellStyle name="60% - Accent1" xfId="13465" builtinId="32" hidden="1" customBuiltin="1"/>
    <cellStyle name="60% - Accent1" xfId="13500" builtinId="32" hidden="1" customBuiltin="1"/>
    <cellStyle name="60% - Accent1" xfId="13536" builtinId="32" hidden="1" customBuiltin="1"/>
    <cellStyle name="60% - Accent1" xfId="13570" builtinId="32" hidden="1" customBuiltin="1"/>
    <cellStyle name="60% - Accent1" xfId="13610" builtinId="32" hidden="1" customBuiltin="1"/>
    <cellStyle name="60% - Accent1" xfId="13655" builtinId="32" hidden="1" customBuiltin="1"/>
    <cellStyle name="60% - Accent1" xfId="13723" builtinId="32" hidden="1" customBuiltin="1"/>
    <cellStyle name="60% - Accent1" xfId="13756" builtinId="32" hidden="1" customBuiltin="1"/>
    <cellStyle name="60% - Accent1" xfId="13786" builtinId="32" hidden="1" customBuiltin="1"/>
    <cellStyle name="60% - Accent1" xfId="13640" builtinId="32" hidden="1" customBuiltin="1"/>
    <cellStyle name="60% - Accent1" xfId="13672" builtinId="32" hidden="1" customBuiltin="1"/>
    <cellStyle name="60% - Accent1" xfId="13807" builtinId="32" hidden="1" customBuiltin="1"/>
    <cellStyle name="60% - Accent1" xfId="13842" builtinId="32" hidden="1" customBuiltin="1"/>
    <cellStyle name="60% - Accent1" xfId="13878" builtinId="32" hidden="1" customBuiltin="1"/>
    <cellStyle name="60% - Accent1" xfId="13912" builtinId="32" hidden="1" customBuiltin="1"/>
    <cellStyle name="60% - Accent1" xfId="13957" builtinId="32" hidden="1" customBuiltin="1"/>
    <cellStyle name="60% - Accent1" xfId="14317" builtinId="32" hidden="1" customBuiltin="1"/>
    <cellStyle name="60% - Accent1" xfId="14338" builtinId="32" hidden="1" customBuiltin="1"/>
    <cellStyle name="60% - Accent1" xfId="14360" builtinId="32" hidden="1" customBuiltin="1"/>
    <cellStyle name="60% - Accent1" xfId="14403" builtinId="32" hidden="1" customBuiltin="1"/>
    <cellStyle name="60% - Accent1" xfId="14846" builtinId="32" hidden="1" customBuiltin="1"/>
    <cellStyle name="60% - Accent1" xfId="14871" builtinId="32" hidden="1" customBuiltin="1"/>
    <cellStyle name="60% - Accent1" xfId="14898" builtinId="32" hidden="1" customBuiltin="1"/>
    <cellStyle name="60% - Accent1" xfId="14921" builtinId="32" hidden="1" customBuiltin="1"/>
    <cellStyle name="60% - Accent1" xfId="14828" builtinId="32" hidden="1" customBuiltin="1"/>
    <cellStyle name="60% - Accent1" xfId="14981" builtinId="32" hidden="1" customBuiltin="1"/>
    <cellStyle name="60% - Accent1" xfId="15012" builtinId="32" hidden="1" customBuiltin="1"/>
    <cellStyle name="60% - Accent1" xfId="15047" builtinId="32" hidden="1" customBuiltin="1"/>
    <cellStyle name="60% - Accent1" xfId="15079" builtinId="32" hidden="1" customBuiltin="1"/>
    <cellStyle name="60% - Accent1" xfId="15111" builtinId="32" hidden="1" customBuiltin="1"/>
    <cellStyle name="60% - Accent1" xfId="14967" builtinId="32" hidden="1" customBuiltin="1"/>
    <cellStyle name="60% - Accent1" xfId="14997" builtinId="32" hidden="1" customBuiltin="1"/>
    <cellStyle name="60% - Accent1" xfId="15130" builtinId="32" hidden="1" customBuiltin="1"/>
    <cellStyle name="60% - Accent1" xfId="15157" builtinId="32" hidden="1" customBuiltin="1"/>
    <cellStyle name="60% - Accent1" xfId="15181" builtinId="32" hidden="1" customBuiltin="1"/>
    <cellStyle name="60% - Accent1" xfId="15056" builtinId="32" hidden="1" customBuiltin="1"/>
    <cellStyle name="60% - Accent1" xfId="15249" builtinId="32" hidden="1" customBuiltin="1"/>
    <cellStyle name="60% - Accent1" xfId="15279" builtinId="32" hidden="1" customBuiltin="1"/>
    <cellStyle name="60% - Accent1" xfId="15311" builtinId="32" hidden="1" customBuiltin="1"/>
    <cellStyle name="60% - Accent1" xfId="15342" builtinId="32" hidden="1" customBuiltin="1"/>
    <cellStyle name="60% - Accent1" xfId="15369" builtinId="32" hidden="1" customBuiltin="1"/>
    <cellStyle name="60% - Accent1" xfId="15236" builtinId="32" hidden="1" customBuiltin="1"/>
    <cellStyle name="60% - Accent1" xfId="15264" builtinId="32" hidden="1" customBuiltin="1"/>
    <cellStyle name="60% - Accent1" xfId="15387" builtinId="32" hidden="1" customBuiltin="1"/>
    <cellStyle name="60% - Accent1" xfId="15411" builtinId="32" hidden="1" customBuiltin="1"/>
    <cellStyle name="60% - Accent1" xfId="15436" builtinId="32" hidden="1" customBuiltin="1"/>
    <cellStyle name="60% - Accent1" xfId="15460" builtinId="32" hidden="1" customBuiltin="1"/>
    <cellStyle name="60% - Accent1" xfId="15490" builtinId="32" hidden="1" customBuiltin="1"/>
    <cellStyle name="60% - Accent1" xfId="15527" builtinId="32" hidden="1" customBuiltin="1"/>
    <cellStyle name="60% - Accent1" xfId="15557" builtinId="32" hidden="1" customBuiltin="1"/>
    <cellStyle name="60% - Accent1" xfId="15646" builtinId="32" hidden="1" customBuiltin="1"/>
    <cellStyle name="60% - Accent1" xfId="15514" builtinId="32" hidden="1" customBuiltin="1"/>
    <cellStyle name="60% - Accent1" xfId="15664" builtinId="32" hidden="1" customBuiltin="1"/>
    <cellStyle name="60% - Accent1" xfId="15688" builtinId="32" hidden="1" customBuiltin="1"/>
    <cellStyle name="60% - Accent1" xfId="15712" builtinId="32" hidden="1" customBuiltin="1"/>
    <cellStyle name="60% - Accent1" xfId="15735" builtinId="32" hidden="1" customBuiltin="1"/>
    <cellStyle name="60% - Accent1" xfId="15761" builtinId="32" hidden="1" customBuiltin="1"/>
    <cellStyle name="60% - Accent1" xfId="14520" builtinId="32" hidden="1" customBuiltin="1"/>
    <cellStyle name="60% - Accent1" xfId="14566" builtinId="32" hidden="1" customBuiltin="1"/>
    <cellStyle name="60% - Accent1" xfId="15542" builtinId="32" hidden="1" customBuiltin="1"/>
    <cellStyle name="60% - Accent1" xfId="14945" builtinId="32" hidden="1" customBuiltin="1"/>
    <cellStyle name="60% - Accent1" xfId="13381" builtinId="32" hidden="1" customBuiltin="1"/>
    <cellStyle name="60% - Accent1" xfId="12891" builtinId="32" hidden="1" customBuiltin="1"/>
    <cellStyle name="60% - Accent1" xfId="12260" builtinId="32" hidden="1" customBuiltin="1"/>
    <cellStyle name="60% - Accent1" xfId="5000" builtinId="32" hidden="1" customBuiltin="1"/>
    <cellStyle name="60% - Accent1" xfId="7960" builtinId="32" hidden="1" customBuiltin="1"/>
    <cellStyle name="60% - Accent1" xfId="10127" builtinId="32" hidden="1" customBuiltin="1"/>
    <cellStyle name="60% - Accent1" xfId="3492" builtinId="32" hidden="1" customBuiltin="1"/>
    <cellStyle name="60% - Accent1" xfId="3519" builtinId="32" hidden="1" customBuiltin="1"/>
    <cellStyle name="60% - Accent1" xfId="3390" builtinId="32" hidden="1" customBuiltin="1"/>
    <cellStyle name="60% - Accent1" xfId="3417" builtinId="32" hidden="1" customBuiltin="1"/>
    <cellStyle name="60% - Accent1" xfId="3535" builtinId="32" hidden="1" customBuiltin="1"/>
    <cellStyle name="60% - Accent1" xfId="3557" builtinId="32" hidden="1" customBuiltin="1"/>
    <cellStyle name="60% - Accent1" xfId="3578" builtinId="32" hidden="1" customBuiltin="1"/>
    <cellStyle name="60% - Accent1" xfId="3599" builtinId="32" hidden="1" customBuiltin="1"/>
    <cellStyle name="60% - Accent1" xfId="3625" builtinId="32" hidden="1" customBuiltin="1"/>
    <cellStyle name="60% - Accent1" xfId="3659" builtinId="32" hidden="1" customBuiltin="1"/>
    <cellStyle name="60% - Accent1" xfId="3688" builtinId="32" hidden="1" customBuiltin="1"/>
    <cellStyle name="60% - Accent1" xfId="3720" builtinId="32" hidden="1" customBuiltin="1"/>
    <cellStyle name="60% - Accent1" xfId="3775" builtinId="32" hidden="1" customBuiltin="1"/>
    <cellStyle name="60% - Accent1" xfId="3646" builtinId="32" hidden="1" customBuiltin="1"/>
    <cellStyle name="60% - Accent1" xfId="3791" builtinId="32" hidden="1" customBuiltin="1"/>
    <cellStyle name="60% - Accent1" xfId="3813" builtinId="32" hidden="1" customBuiltin="1"/>
    <cellStyle name="60% - Accent1" xfId="3834" builtinId="32" hidden="1" customBuiltin="1"/>
    <cellStyle name="60% - Accent1" xfId="3855" builtinId="32" hidden="1" customBuiltin="1"/>
    <cellStyle name="60% - Accent1" xfId="3876" builtinId="32" hidden="1" customBuiltin="1"/>
    <cellStyle name="60% - Accent1" xfId="3919" builtinId="32" hidden="1" customBuiltin="1"/>
    <cellStyle name="60% - Accent1" xfId="3953" builtinId="32" hidden="1" customBuiltin="1"/>
    <cellStyle name="60% - Accent1" xfId="3990" builtinId="32" hidden="1" customBuiltin="1"/>
    <cellStyle name="60% - Accent1" xfId="4027" builtinId="32" hidden="1" customBuiltin="1"/>
    <cellStyle name="60% - Accent1" xfId="4061" builtinId="32" hidden="1" customBuiltin="1"/>
    <cellStyle name="60% - Accent1" xfId="4259" builtinId="32" hidden="1" customBuiltin="1"/>
    <cellStyle name="60% - Accent1" xfId="6391" builtinId="32" hidden="1" customBuiltin="1"/>
    <cellStyle name="60% - Accent1" xfId="6445" builtinId="32" hidden="1" customBuiltin="1"/>
    <cellStyle name="60% - Accent1" xfId="6470" builtinId="32" hidden="1" customBuiltin="1"/>
    <cellStyle name="60% - Accent1" xfId="6492" builtinId="32" hidden="1" customBuiltin="1"/>
    <cellStyle name="60% - Accent1" xfId="6370" builtinId="32" hidden="1" customBuiltin="1"/>
    <cellStyle name="60% - Accent1" xfId="6535" builtinId="32" hidden="1" customBuiltin="1"/>
    <cellStyle name="60% - Accent1" xfId="6569" builtinId="32" hidden="1" customBuiltin="1"/>
    <cellStyle name="60% - Accent1" xfId="6607" builtinId="32" hidden="1" customBuiltin="1"/>
    <cellStyle name="60% - Accent1" xfId="6643" builtinId="32" hidden="1" customBuiltin="1"/>
    <cellStyle name="60% - Accent1" xfId="6678" builtinId="32" hidden="1" customBuiltin="1"/>
    <cellStyle name="60% - Accent1" xfId="6520" builtinId="32" hidden="1" customBuiltin="1"/>
    <cellStyle name="60% - Accent1" xfId="6553" builtinId="32" hidden="1" customBuiltin="1"/>
    <cellStyle name="60% - Accent1" xfId="6702" builtinId="32" hidden="1" customBuiltin="1"/>
    <cellStyle name="60% - Accent1" xfId="6740" builtinId="32" hidden="1" customBuiltin="1"/>
    <cellStyle name="60% - Accent1" xfId="6776" builtinId="32" hidden="1" customBuiltin="1"/>
    <cellStyle name="60% - Accent1" xfId="6811" builtinId="32" hidden="1" customBuiltin="1"/>
    <cellStyle name="60% - Accent1" xfId="6874" builtinId="32" hidden="1" customBuiltin="1"/>
    <cellStyle name="60% - Accent1" xfId="6907" builtinId="32" hidden="1" customBuiltin="1"/>
    <cellStyle name="60% - Accent1" xfId="6976" builtinId="32" hidden="1" customBuiltin="1"/>
    <cellStyle name="60% - Accent1" xfId="7006" builtinId="32" hidden="1" customBuiltin="1"/>
    <cellStyle name="60% - Accent1" xfId="6891" builtinId="32" hidden="1" customBuiltin="1"/>
    <cellStyle name="60% - Accent1" xfId="7027" builtinId="32" hidden="1" customBuiltin="1"/>
    <cellStyle name="60% - Accent1" xfId="7062" builtinId="32" hidden="1" customBuiltin="1"/>
    <cellStyle name="60% - Accent1" xfId="7098" builtinId="32" hidden="1" customBuiltin="1"/>
    <cellStyle name="60% - Accent1" xfId="7132" builtinId="32" hidden="1" customBuiltin="1"/>
    <cellStyle name="60% - Accent1" xfId="7172" builtinId="32" hidden="1" customBuiltin="1"/>
    <cellStyle name="60% - Accent1" xfId="7218" builtinId="32" hidden="1" customBuiltin="1"/>
    <cellStyle name="60% - Accent1" xfId="7252" builtinId="32" hidden="1" customBuiltin="1"/>
    <cellStyle name="60% - Accent1" xfId="7288" builtinId="32" hidden="1" customBuiltin="1"/>
    <cellStyle name="60% - Accent1" xfId="7321" builtinId="32" hidden="1" customBuiltin="1"/>
    <cellStyle name="60% - Accent1" xfId="7202" builtinId="32" hidden="1" customBuiltin="1"/>
    <cellStyle name="60% - Accent1" xfId="7235" builtinId="32" hidden="1" customBuiltin="1"/>
    <cellStyle name="60% - Accent1" xfId="7372" builtinId="32" hidden="1" customBuiltin="1"/>
    <cellStyle name="60% - Accent1" xfId="7408" builtinId="32" hidden="1" customBuiltin="1"/>
    <cellStyle name="60% - Accent1" xfId="7444" builtinId="32" hidden="1" customBuiltin="1"/>
    <cellStyle name="60% - Accent1" xfId="7478" builtinId="32" hidden="1" customBuiltin="1"/>
    <cellStyle name="60% - Accent1" xfId="7524" builtinId="32" hidden="1" customBuiltin="1"/>
    <cellStyle name="60% - Accent1" xfId="7977" builtinId="32" hidden="1" customBuiltin="1"/>
    <cellStyle name="60% - Accent1" xfId="7998" builtinId="32" hidden="1" customBuiltin="1"/>
    <cellStyle name="60% - Accent1" xfId="8021" builtinId="32" hidden="1" customBuiltin="1"/>
    <cellStyle name="60% - Accent1" xfId="8044" builtinId="32" hidden="1" customBuiltin="1"/>
    <cellStyle name="60% - Accent1" xfId="8065" builtinId="32" hidden="1" customBuiltin="1"/>
    <cellStyle name="60% - Accent1" xfId="8109" builtinId="32" hidden="1" customBuiltin="1"/>
    <cellStyle name="60% - Accent1" xfId="8575" builtinId="32" hidden="1" customBuiltin="1"/>
    <cellStyle name="60% - Accent1" xfId="8598" builtinId="32" hidden="1" customBuiltin="1"/>
    <cellStyle name="60% - Accent1" xfId="8650" builtinId="32" hidden="1" customBuiltin="1"/>
    <cellStyle name="60% - Accent1" xfId="8675" builtinId="32" hidden="1" customBuiltin="1"/>
    <cellStyle name="60% - Accent1" xfId="8556" builtinId="32" hidden="1" customBuiltin="1"/>
    <cellStyle name="60% - Accent1" xfId="8711" builtinId="32" hidden="1" customBuiltin="1"/>
    <cellStyle name="60% - Accent1" xfId="8742" builtinId="32" hidden="1" customBuiltin="1"/>
    <cellStyle name="60% - Accent1" xfId="8778" builtinId="32" hidden="1" customBuiltin="1"/>
    <cellStyle name="60% - Accent1" xfId="8842" builtinId="32" hidden="1" customBuiltin="1"/>
    <cellStyle name="60% - Accent1" xfId="8698" builtinId="32" hidden="1" customBuiltin="1"/>
    <cellStyle name="60% - Accent1" xfId="8727" builtinId="32" hidden="1" customBuiltin="1"/>
    <cellStyle name="60% - Accent1" xfId="8861" builtinId="32" hidden="1" customBuiltin="1"/>
    <cellStyle name="60% - Accent1" xfId="8889" builtinId="32" hidden="1" customBuiltin="1"/>
    <cellStyle name="60% - Accent1" xfId="8913" builtinId="32" hidden="1" customBuiltin="1"/>
    <cellStyle name="60% - Accent1" xfId="8937" builtinId="32" hidden="1" customBuiltin="1"/>
    <cellStyle name="60% - Accent1" xfId="8788" builtinId="32" hidden="1" customBuiltin="1"/>
    <cellStyle name="60% - Accent1" xfId="9016" builtinId="32" hidden="1" customBuiltin="1"/>
    <cellStyle name="60% - Accent1" xfId="9049" builtinId="32" hidden="1" customBuiltin="1"/>
    <cellStyle name="60% - Accent1" xfId="9080" builtinId="32" hidden="1" customBuiltin="1"/>
    <cellStyle name="60% - Accent1" xfId="9107" builtinId="32" hidden="1" customBuiltin="1"/>
    <cellStyle name="60% - Accent1" xfId="8970" builtinId="32" hidden="1" customBuiltin="1"/>
    <cellStyle name="60% - Accent1" xfId="9000" builtinId="32" hidden="1" customBuiltin="1"/>
    <cellStyle name="60% - Accent1" xfId="9126" builtinId="32" hidden="1" customBuiltin="1"/>
    <cellStyle name="60% - Accent1" xfId="9151" builtinId="32" hidden="1" customBuiltin="1"/>
    <cellStyle name="60% - Accent1" xfId="9176" builtinId="32" hidden="1" customBuiltin="1"/>
    <cellStyle name="60% - Accent1" xfId="9202" builtinId="32" hidden="1" customBuiltin="1"/>
    <cellStyle name="60% - Accent1" xfId="9231" builtinId="32" hidden="1" customBuiltin="1"/>
    <cellStyle name="60% - Accent1" xfId="9270" builtinId="32" hidden="1" customBuiltin="1"/>
    <cellStyle name="60% - Accent1" xfId="9301" builtinId="32" hidden="1" customBuiltin="1"/>
    <cellStyle name="60% - Accent1" xfId="9334" builtinId="32" hidden="1" customBuiltin="1"/>
    <cellStyle name="60% - Accent1" xfId="9365" builtinId="32" hidden="1" customBuiltin="1"/>
    <cellStyle name="60% - Accent1" xfId="9256" builtinId="32" hidden="1" customBuiltin="1"/>
    <cellStyle name="60% - Accent1" xfId="9410" builtinId="32" hidden="1" customBuiltin="1"/>
    <cellStyle name="60% - Accent1" xfId="9435" builtinId="32" hidden="1" customBuiltin="1"/>
    <cellStyle name="60% - Accent1" xfId="9461" builtinId="32" hidden="1" customBuiltin="1"/>
    <cellStyle name="60% - Accent1" xfId="9484" builtinId="32" hidden="1" customBuiltin="1"/>
    <cellStyle name="60% - Accent1" xfId="9510" builtinId="32" hidden="1" customBuiltin="1"/>
    <cellStyle name="60% - Accent1" xfId="8205" builtinId="32" hidden="1" customBuiltin="1"/>
    <cellStyle name="60% - Accent1" xfId="8262" builtinId="32" hidden="1" customBuiltin="1"/>
    <cellStyle name="60% - Accent1" xfId="8212" builtinId="32" hidden="1" customBuiltin="1"/>
    <cellStyle name="60% - Accent1" xfId="8271" builtinId="32" hidden="1" customBuiltin="1"/>
    <cellStyle name="60% - Accent1" xfId="8169" builtinId="32" hidden="1" customBuiltin="1"/>
    <cellStyle name="60% - Accent1" xfId="9675" builtinId="32" hidden="1" customBuiltin="1"/>
    <cellStyle name="60% - Accent1" xfId="9696" builtinId="32" hidden="1" customBuiltin="1"/>
    <cellStyle name="60% - Accent1" xfId="9719" builtinId="32" hidden="1" customBuiltin="1"/>
    <cellStyle name="60% - Accent1" xfId="9761" builtinId="32" hidden="1" customBuiltin="1"/>
    <cellStyle name="60% - Accent1" xfId="9657" builtinId="32" hidden="1" customBuiltin="1"/>
    <cellStyle name="60% - Accent1" xfId="9796" builtinId="32" hidden="1" customBuiltin="1"/>
    <cellStyle name="60% - Accent1" xfId="9827" builtinId="32" hidden="1" customBuiltin="1"/>
    <cellStyle name="60% - Accent1" xfId="9285" builtinId="32" hidden="1" customBuiltin="1"/>
    <cellStyle name="60% - Accent1" xfId="6943" builtinId="32" hidden="1" customBuiltin="1"/>
    <cellStyle name="60% - Accent1" xfId="2008" builtinId="32" hidden="1" customBuiltin="1"/>
    <cellStyle name="60% - Accent1" xfId="2147" builtinId="32" hidden="1" customBuiltin="1"/>
    <cellStyle name="60% - Accent1" xfId="2177" builtinId="32" hidden="1" customBuiltin="1"/>
    <cellStyle name="60% - Accent1" xfId="2212" builtinId="32" hidden="1" customBuiltin="1"/>
    <cellStyle name="60% - Accent1" xfId="2242" builtinId="32" hidden="1" customBuiltin="1"/>
    <cellStyle name="60% - Accent1" xfId="2273" builtinId="32" hidden="1" customBuiltin="1"/>
    <cellStyle name="60% - Accent1" xfId="2134" builtinId="32" hidden="1" customBuiltin="1"/>
    <cellStyle name="60% - Accent1" xfId="2162" builtinId="32" hidden="1" customBuiltin="1"/>
    <cellStyle name="60% - Accent1" xfId="2291" builtinId="32" hidden="1" customBuiltin="1"/>
    <cellStyle name="60% - Accent1" xfId="2338" builtinId="32" hidden="1" customBuiltin="1"/>
    <cellStyle name="60% - Accent1" xfId="2359" builtinId="32" hidden="1" customBuiltin="1"/>
    <cellStyle name="60% - Accent1" xfId="2220" builtinId="32" hidden="1" customBuiltin="1"/>
    <cellStyle name="60% - Accent1" xfId="2402" builtinId="32" hidden="1" customBuiltin="1"/>
    <cellStyle name="60% - Accent1" xfId="2431" builtinId="32" hidden="1" customBuiltin="1"/>
    <cellStyle name="60% - Accent1" xfId="2463" builtinId="32" hidden="1" customBuiltin="1"/>
    <cellStyle name="60% - Accent1" xfId="2492" builtinId="32" hidden="1" customBuiltin="1"/>
    <cellStyle name="60% - Accent1" xfId="2519" builtinId="32" hidden="1" customBuiltin="1"/>
    <cellStyle name="60% - Accent1" xfId="2389" builtinId="32" hidden="1" customBuiltin="1"/>
    <cellStyle name="60% - Accent1" xfId="2416" builtinId="32" hidden="1" customBuiltin="1"/>
    <cellStyle name="60% - Accent1" xfId="2557" builtinId="32" hidden="1" customBuiltin="1"/>
    <cellStyle name="60% - Accent1" xfId="2579" builtinId="32" hidden="1" customBuiltin="1"/>
    <cellStyle name="60% - Accent1" xfId="2600" builtinId="32" hidden="1" customBuiltin="1"/>
    <cellStyle name="60% - Accent1" xfId="2626" builtinId="32" hidden="1" customBuiltin="1"/>
    <cellStyle name="60% - Accent1" xfId="2691" builtinId="32" hidden="1" customBuiltin="1"/>
    <cellStyle name="60% - Accent1" xfId="2723" builtinId="32" hidden="1" customBuiltin="1"/>
    <cellStyle name="60% - Accent1" xfId="2752" builtinId="32" hidden="1" customBuiltin="1"/>
    <cellStyle name="60% - Accent1" xfId="2779" builtinId="32" hidden="1" customBuiltin="1"/>
    <cellStyle name="60% - Accent1" xfId="2649" builtinId="32" hidden="1" customBuiltin="1"/>
    <cellStyle name="60% - Accent1" xfId="2676" builtinId="32" hidden="1" customBuiltin="1"/>
    <cellStyle name="60% - Accent1" xfId="2795" builtinId="32" hidden="1" customBuiltin="1"/>
    <cellStyle name="60% - Accent1" xfId="2817" builtinId="32" hidden="1" customBuiltin="1"/>
    <cellStyle name="60% - Accent1" xfId="2839" builtinId="32" hidden="1" customBuiltin="1"/>
    <cellStyle name="60% - Accent1" xfId="2860" builtinId="32" hidden="1" customBuiltin="1"/>
    <cellStyle name="60% - Accent1" xfId="2884" builtinId="32" hidden="1" customBuiltin="1"/>
    <cellStyle name="60% - Accent1" xfId="1882" builtinId="32" hidden="1" customBuiltin="1"/>
    <cellStyle name="60% - Accent1" xfId="1892" builtinId="32" hidden="1" customBuiltin="1"/>
    <cellStyle name="60% - Accent1" xfId="1975" builtinId="32" hidden="1" customBuiltin="1"/>
    <cellStyle name="60% - Accent1" xfId="1885" builtinId="32" hidden="1" customBuiltin="1"/>
    <cellStyle name="60% - Accent1" xfId="1870" builtinId="32" hidden="1" customBuiltin="1"/>
    <cellStyle name="60% - Accent1" xfId="3033" builtinId="32" hidden="1" customBuiltin="1"/>
    <cellStyle name="60% - Accent1" xfId="3054" builtinId="32" hidden="1" customBuiltin="1"/>
    <cellStyle name="60% - Accent1" xfId="3077" builtinId="32" hidden="1" customBuiltin="1"/>
    <cellStyle name="60% - Accent1" xfId="3098" builtinId="32" hidden="1" customBuiltin="1"/>
    <cellStyle name="60% - Accent1" xfId="3119" builtinId="32" hidden="1" customBuiltin="1"/>
    <cellStyle name="60% - Accent1" xfId="3016" builtinId="32" hidden="1" customBuiltin="1"/>
    <cellStyle name="60% - Accent1" xfId="3152" builtinId="32" hidden="1" customBuiltin="1"/>
    <cellStyle name="60% - Accent1" xfId="3182" builtinId="32" hidden="1" customBuiltin="1"/>
    <cellStyle name="60% - Accent1" xfId="3217" builtinId="32" hidden="1" customBuiltin="1"/>
    <cellStyle name="60% - Accent1" xfId="3246" builtinId="32" hidden="1" customBuiltin="1"/>
    <cellStyle name="60% - Accent1" xfId="3277" builtinId="32" hidden="1" customBuiltin="1"/>
    <cellStyle name="60% - Accent1" xfId="3167" builtinId="32" hidden="1" customBuiltin="1"/>
    <cellStyle name="60% - Accent1" xfId="3295" builtinId="32" hidden="1" customBuiltin="1"/>
    <cellStyle name="60% - Accent1" xfId="3341" builtinId="32" hidden="1" customBuiltin="1"/>
    <cellStyle name="60% - Accent1" xfId="3362" builtinId="32" hidden="1" customBuiltin="1"/>
    <cellStyle name="60% - Accent1" xfId="3225" builtinId="32" hidden="1" customBuiltin="1"/>
    <cellStyle name="60% - Accent1" xfId="3403" builtinId="32" hidden="1" customBuiltin="1"/>
    <cellStyle name="60% - Accent1" xfId="3432" builtinId="32" hidden="1" customBuiltin="1"/>
    <cellStyle name="60% - Accent1" xfId="3139" builtinId="32" hidden="1" customBuiltin="1"/>
    <cellStyle name="60% - Accent1" xfId="2535" builtinId="32" hidden="1" customBuiltin="1"/>
    <cellStyle name="60% - Accent1" xfId="8499" builtinId="32" hidden="1" customBuiltin="1"/>
    <cellStyle name="60% - Accent1" xfId="8810" builtinId="32" hidden="1" customBuiltin="1"/>
    <cellStyle name="60% - Accent1" xfId="6859" builtinId="32" hidden="1" customBuiltin="1"/>
    <cellStyle name="60% - Accent1" xfId="3673" builtinId="32" hidden="1" customBuiltin="1"/>
    <cellStyle name="60% - Accent1" xfId="15619" builtinId="32" hidden="1" customBuiltin="1"/>
    <cellStyle name="60% - Accent1" xfId="14382" builtinId="32" hidden="1" customBuiltin="1"/>
    <cellStyle name="60% - Accent1" xfId="5747" builtinId="32" hidden="1" customBuiltin="1"/>
    <cellStyle name="60% - Accent1" xfId="10775" builtinId="32" hidden="1" customBuiltin="1"/>
    <cellStyle name="60% - Accent1" xfId="10841" builtinId="32" hidden="1" customBuiltin="1"/>
    <cellStyle name="60% - Accent1" xfId="6248" builtinId="32" hidden="1" customBuiltin="1"/>
    <cellStyle name="60% - Accent1" xfId="4281" builtinId="32" hidden="1" customBuiltin="1"/>
    <cellStyle name="60% - Accent1" xfId="5953" builtinId="32" hidden="1" customBuiltin="1"/>
    <cellStyle name="60% - Accent1" xfId="4790" builtinId="32" hidden="1" customBuiltin="1"/>
    <cellStyle name="60% - Accent1" xfId="4709" builtinId="32" hidden="1" customBuiltin="1"/>
    <cellStyle name="60% - Accent1" xfId="7813" builtinId="32" hidden="1" customBuiltin="1"/>
    <cellStyle name="60% - Accent1" xfId="4419" builtinId="32" hidden="1" customBuiltin="1"/>
    <cellStyle name="60% - Accent1" xfId="4411" builtinId="32" hidden="1" customBuiltin="1"/>
    <cellStyle name="60% - Accent1" xfId="7790" builtinId="32" hidden="1" customBuiltin="1"/>
    <cellStyle name="60% - Accent1" xfId="4825" builtinId="32" hidden="1" customBuiltin="1"/>
    <cellStyle name="60% - Accent1" xfId="5823" builtinId="32" hidden="1" customBuiltin="1"/>
    <cellStyle name="60% - Accent1" xfId="6153" builtinId="32" hidden="1" customBuiltin="1"/>
    <cellStyle name="60% - Accent1" xfId="7750" builtinId="32" hidden="1" customBuiltin="1"/>
    <cellStyle name="60% - Accent1" xfId="10627" builtinId="32" hidden="1" customBuiltin="1"/>
    <cellStyle name="60% - Accent1" xfId="8158" builtinId="32" hidden="1" customBuiltin="1"/>
    <cellStyle name="60% - Accent1" xfId="10651" builtinId="32" hidden="1" customBuiltin="1"/>
    <cellStyle name="60% - Accent1" xfId="10759" builtinId="32" hidden="1" customBuiltin="1"/>
    <cellStyle name="60% - Accent1" xfId="8456" builtinId="32" hidden="1" customBuiltin="1"/>
    <cellStyle name="60% - Accent1" xfId="10735" builtinId="32" hidden="1" customBuiltin="1"/>
    <cellStyle name="60% - Accent1" xfId="10703" builtinId="32" hidden="1" customBuiltin="1"/>
    <cellStyle name="60% - Accent1" xfId="10701" builtinId="32" hidden="1" customBuiltin="1"/>
    <cellStyle name="60% - Accent1" xfId="5812" builtinId="32" hidden="1" customBuiltin="1"/>
    <cellStyle name="60% - Accent1" xfId="7629" builtinId="32" hidden="1" customBuiltin="1"/>
    <cellStyle name="60% - Accent1" xfId="10728" builtinId="32" hidden="1" customBuiltin="1"/>
    <cellStyle name="60% - Accent1" xfId="5014" builtinId="32" hidden="1" customBuiltin="1"/>
    <cellStyle name="60% - Accent1" xfId="5105" builtinId="32" hidden="1" customBuiltin="1"/>
    <cellStyle name="60% - Accent1" xfId="4740" builtinId="32" hidden="1" customBuiltin="1"/>
    <cellStyle name="60% - Accent1" xfId="4739" builtinId="32" hidden="1" customBuiltin="1"/>
    <cellStyle name="60% - Accent1" xfId="5797" builtinId="32" hidden="1" customBuiltin="1"/>
    <cellStyle name="60% - Accent1" xfId="5144" builtinId="32" hidden="1" customBuiltin="1"/>
    <cellStyle name="60% - Accent1" xfId="6038" builtinId="32" hidden="1" customBuiltin="1"/>
    <cellStyle name="60% - Accent1" xfId="6075" builtinId="32" hidden="1" customBuiltin="1"/>
    <cellStyle name="60% - Accent1" xfId="4157" builtinId="32" hidden="1" customBuiltin="1"/>
    <cellStyle name="60% - Accent1" xfId="4380" builtinId="32" hidden="1" customBuiltin="1"/>
    <cellStyle name="60% - Accent1" xfId="4367" builtinId="32" hidden="1" customBuiltin="1"/>
    <cellStyle name="60% - Accent1" xfId="6189" builtinId="32" hidden="1" customBuiltin="1"/>
    <cellStyle name="60% - Accent1" xfId="5380" builtinId="32" hidden="1" customBuiltin="1"/>
    <cellStyle name="60% - Accent1" xfId="4982" builtinId="32" hidden="1" customBuiltin="1"/>
    <cellStyle name="60% - Accent1" xfId="6282" builtinId="32" hidden="1" customBuiltin="1"/>
    <cellStyle name="60% - Accent1" xfId="5986" builtinId="32" hidden="1" customBuiltin="1"/>
    <cellStyle name="60% - Accent1" xfId="9058" builtinId="32" hidden="1" customBuiltin="1"/>
    <cellStyle name="60% - Accent1" xfId="7547" builtinId="32" hidden="1" customBuiltin="1"/>
    <cellStyle name="60% - Accent1" xfId="4352" builtinId="32" hidden="1" customBuiltin="1"/>
    <cellStyle name="60% - Accent1" xfId="9130" builtinId="32" hidden="1" customBuiltin="1"/>
    <cellStyle name="60% - Accent1" xfId="11020" builtinId="32" hidden="1" customBuiltin="1"/>
    <cellStyle name="60% - Accent1" xfId="11077" builtinId="32" hidden="1" customBuiltin="1"/>
    <cellStyle name="60% - Accent1" xfId="11104" builtinId="32" hidden="1" customBuiltin="1"/>
    <cellStyle name="60% - Accent1" xfId="11130" builtinId="32" hidden="1" customBuiltin="1"/>
    <cellStyle name="60% - Accent1" xfId="11000" builtinId="32" hidden="1" customBuiltin="1"/>
    <cellStyle name="60% - Accent1" xfId="11176" builtinId="32" hidden="1" customBuiltin="1"/>
    <cellStyle name="60% - Accent1" xfId="11208" builtinId="32" hidden="1" customBuiltin="1"/>
    <cellStyle name="60% - Accent1" xfId="11243" builtinId="32" hidden="1" customBuiltin="1"/>
    <cellStyle name="60% - Accent1" xfId="11279" builtinId="32" hidden="1" customBuiltin="1"/>
    <cellStyle name="60% - Accent1" xfId="11310" builtinId="32" hidden="1" customBuiltin="1"/>
    <cellStyle name="60% - Accent1" xfId="11192" builtinId="32" hidden="1" customBuiltin="1"/>
    <cellStyle name="60% - Accent1" xfId="11330" builtinId="32" hidden="1" customBuiltin="1"/>
    <cellStyle name="60% - Accent1" xfId="11362" builtinId="32" hidden="1" customBuiltin="1"/>
    <cellStyle name="60% - Accent1" xfId="11392" builtinId="32" hidden="1" customBuiltin="1"/>
    <cellStyle name="60% - Accent1" xfId="11418" builtinId="32" hidden="1" customBuiltin="1"/>
    <cellStyle name="60% - Accent1" xfId="11253" builtinId="32" hidden="1" customBuiltin="1"/>
    <cellStyle name="60% - Accent1" xfId="11473" builtinId="32" hidden="1" customBuiltin="1"/>
    <cellStyle name="60% - Accent1" xfId="11504" builtinId="32" hidden="1" customBuiltin="1"/>
    <cellStyle name="60% - Accent1" xfId="11569" builtinId="32" hidden="1" customBuiltin="1"/>
    <cellStyle name="60% - Accent1" xfId="11597" builtinId="32" hidden="1" customBuiltin="1"/>
    <cellStyle name="60% - Accent1" xfId="11457" builtinId="32" hidden="1" customBuiltin="1"/>
    <cellStyle name="60% - Accent1" xfId="11489" builtinId="32" hidden="1" customBuiltin="1"/>
    <cellStyle name="60% - Accent1" xfId="11616" builtinId="32" hidden="1" customBuiltin="1"/>
    <cellStyle name="60% - Accent1" xfId="11643" builtinId="32" hidden="1" customBuiltin="1"/>
    <cellStyle name="60% - Accent1" xfId="11669" builtinId="32" hidden="1" customBuiltin="1"/>
    <cellStyle name="60% - Accent1" xfId="11728" builtinId="32" hidden="1" customBuiltin="1"/>
    <cellStyle name="60% - Accent1" xfId="11771" builtinId="32" hidden="1" customBuiltin="1"/>
    <cellStyle name="60% - Accent1" xfId="11802" builtinId="32" hidden="1" customBuiltin="1"/>
    <cellStyle name="60% - Accent1" xfId="11835" builtinId="32" hidden="1" customBuiltin="1"/>
    <cellStyle name="60% - Accent1" xfId="11866" builtinId="32" hidden="1" customBuiltin="1"/>
    <cellStyle name="60% - Accent1" xfId="11893" builtinId="32" hidden="1" customBuiltin="1"/>
    <cellStyle name="60% - Accent1" xfId="11756" builtinId="32" hidden="1" customBuiltin="1"/>
    <cellStyle name="60% - Accent1" xfId="11787" builtinId="32" hidden="1" customBuiltin="1"/>
    <cellStyle name="60% - Accent1" xfId="11912" builtinId="32" hidden="1" customBuiltin="1"/>
    <cellStyle name="60% - Accent1" xfId="11938" builtinId="32" hidden="1" customBuiltin="1"/>
    <cellStyle name="60% - Accent1" xfId="11967" builtinId="32" hidden="1" customBuiltin="1"/>
    <cellStyle name="60% - Accent1" xfId="11996" builtinId="32" hidden="1" customBuiltin="1"/>
    <cellStyle name="60% - Accent1" xfId="12023" builtinId="32" hidden="1" customBuiltin="1"/>
    <cellStyle name="60% - Accent1" xfId="7715" builtinId="32" hidden="1" customBuiltin="1"/>
    <cellStyle name="60% - Accent1" xfId="9124" builtinId="32" hidden="1" customBuiltin="1"/>
    <cellStyle name="60% - Accent1" xfId="5367" builtinId="32" hidden="1" customBuiltin="1"/>
    <cellStyle name="60% - Accent1" xfId="7724" builtinId="32" hidden="1" customBuiltin="1"/>
    <cellStyle name="60% - Accent1" xfId="4862" builtinId="32" hidden="1" customBuiltin="1"/>
    <cellStyle name="60% - Accent1" xfId="12174" builtinId="32" hidden="1" customBuiltin="1"/>
    <cellStyle name="60% - Accent1" xfId="12195" builtinId="32" hidden="1" customBuiltin="1"/>
    <cellStyle name="60% - Accent1" xfId="12218" builtinId="32" hidden="1" customBuiltin="1"/>
    <cellStyle name="60% - Accent1" xfId="12239" builtinId="32" hidden="1" customBuiltin="1"/>
    <cellStyle name="60% - Accent1" xfId="12156" builtinId="32" hidden="1" customBuiltin="1"/>
    <cellStyle name="60% - Accent1" xfId="12299" builtinId="32" hidden="1" customBuiltin="1"/>
    <cellStyle name="60% - Accent1" xfId="12330" builtinId="32" hidden="1" customBuiltin="1"/>
    <cellStyle name="60% - Accent1" xfId="12366" builtinId="32" hidden="1" customBuiltin="1"/>
    <cellStyle name="60% - Accent1" xfId="12396" builtinId="32" hidden="1" customBuiltin="1"/>
    <cellStyle name="60% - Accent1" xfId="12428" builtinId="32" hidden="1" customBuiltin="1"/>
    <cellStyle name="60% - Accent1" xfId="12284" builtinId="32" hidden="1" customBuiltin="1"/>
    <cellStyle name="60% - Accent1" xfId="12315" builtinId="32" hidden="1" customBuiltin="1"/>
    <cellStyle name="60% - Accent1" xfId="12480" builtinId="32" hidden="1" customBuiltin="1"/>
    <cellStyle name="60% - Accent1" xfId="12507" builtinId="32" hidden="1" customBuiltin="1"/>
    <cellStyle name="60% - Accent1" xfId="12533" builtinId="32" hidden="1" customBuiltin="1"/>
    <cellStyle name="60% - Accent1" xfId="12374" builtinId="32" hidden="1" customBuiltin="1"/>
    <cellStyle name="60% - Accent1" xfId="12582" builtinId="32" hidden="1" customBuiltin="1"/>
    <cellStyle name="60% - Accent1" xfId="12613" builtinId="32" hidden="1" customBuiltin="1"/>
    <cellStyle name="60% - Accent1" xfId="12645" builtinId="32" hidden="1" customBuiltin="1"/>
    <cellStyle name="60% - Accent1" xfId="12675" builtinId="32" hidden="1" customBuiltin="1"/>
    <cellStyle name="60% - Accent1" xfId="12702" builtinId="32" hidden="1" customBuiltin="1"/>
    <cellStyle name="60% - Accent1" xfId="12598" builtinId="32" hidden="1" customBuiltin="1"/>
    <cellStyle name="60% - Accent1" xfId="12720" builtinId="32" hidden="1" customBuiltin="1"/>
    <cellStyle name="60% - Accent1" xfId="12748" builtinId="32" hidden="1" customBuiltin="1"/>
    <cellStyle name="60% - Accent1" xfId="12775" builtinId="32" hidden="1" customBuiltin="1"/>
    <cellStyle name="60% - Accent1" xfId="12804" builtinId="32" hidden="1" customBuiltin="1"/>
    <cellStyle name="60% - Accent1" xfId="12876" builtinId="32" hidden="1" customBuiltin="1"/>
    <cellStyle name="60% - Accent1" xfId="12906" builtinId="32" hidden="1" customBuiltin="1"/>
    <cellStyle name="60% - Accent1" xfId="12938" builtinId="32" hidden="1" customBuiltin="1"/>
    <cellStyle name="60% - Accent1" xfId="12967" builtinId="32" hidden="1" customBuiltin="1"/>
    <cellStyle name="60% - Accent1" xfId="12994" builtinId="32" hidden="1" customBuiltin="1"/>
    <cellStyle name="60% - Accent1" xfId="12861" builtinId="32" hidden="1" customBuiltin="1"/>
    <cellStyle name="60% - Accent1" xfId="13013" builtinId="32" hidden="1" customBuiltin="1"/>
    <cellStyle name="60% - Accent1" xfId="13040" builtinId="32" hidden="1" customBuiltin="1"/>
    <cellStyle name="60% - Accent1" xfId="13065" builtinId="32" hidden="1" customBuiltin="1"/>
    <cellStyle name="60% - Accent1" xfId="13091" builtinId="32" hidden="1" customBuiltin="1"/>
    <cellStyle name="60% - Accent1" xfId="13114" builtinId="32" hidden="1" customBuiltin="1"/>
    <cellStyle name="60% - Accent1" xfId="4584" builtinId="32" hidden="1" customBuiltin="1"/>
    <cellStyle name="60% - Accent1" xfId="5937" builtinId="32" hidden="1" customBuiltin="1"/>
    <cellStyle name="60% - Accent1" xfId="5121" builtinId="32" hidden="1" customBuiltin="1"/>
    <cellStyle name="60% - Accent1" xfId="12568" builtinId="32" hidden="1" customBuiltin="1"/>
    <cellStyle name="60% - Accent1" xfId="11047" builtinId="32" hidden="1" customBuiltin="1"/>
    <cellStyle name="60% - Accent1" xfId="26160" builtinId="32" hidden="1" customBuiltin="1"/>
    <cellStyle name="60% - Accent1" xfId="22296" builtinId="32" hidden="1" customBuiltin="1"/>
    <cellStyle name="60% - Accent1" xfId="25403" builtinId="32" hidden="1" customBuiltin="1"/>
    <cellStyle name="60% - Accent1" xfId="25179" builtinId="32" hidden="1" customBuiltin="1"/>
    <cellStyle name="60% - Accent1" xfId="24817" builtinId="32" hidden="1" customBuiltin="1"/>
    <cellStyle name="60% - Accent1" xfId="24363" builtinId="32" hidden="1" customBuiltin="1"/>
    <cellStyle name="60% - Accent1" xfId="24136" builtinId="32" hidden="1" customBuiltin="1"/>
    <cellStyle name="60% - Accent1" xfId="23761" builtinId="32" hidden="1" customBuiltin="1"/>
    <cellStyle name="60% - Accent1" xfId="23008" builtinId="32" hidden="1" customBuiltin="1"/>
    <cellStyle name="60% - Accent1" xfId="22717" builtinId="32" hidden="1" customBuiltin="1"/>
    <cellStyle name="60% - Accent1" xfId="19041" builtinId="32" hidden="1" customBuiltin="1"/>
    <cellStyle name="60% - Accent1" xfId="22232" builtinId="32" hidden="1" customBuiltin="1"/>
    <cellStyle name="60% - Accent1" xfId="22003" builtinId="32" hidden="1" customBuiltin="1"/>
    <cellStyle name="60% - Accent1" xfId="21634" builtinId="32" hidden="1" customBuiltin="1"/>
    <cellStyle name="60% - Accent1" xfId="21177" builtinId="32" hidden="1" customBuiltin="1"/>
    <cellStyle name="60% - Accent1" xfId="20947" builtinId="32" hidden="1" customBuiltin="1"/>
    <cellStyle name="60% - Accent1" xfId="19755" builtinId="32" hidden="1" customBuiltin="1"/>
    <cellStyle name="60% - Accent1" xfId="19464" builtinId="32" hidden="1" customBuiltin="1"/>
    <cellStyle name="60% - Accent1" xfId="5279" builtinId="32" hidden="1" customBuiltin="1"/>
    <cellStyle name="60% - Accent1" xfId="18977" builtinId="32" hidden="1" customBuiltin="1"/>
    <cellStyle name="60% - Accent1" xfId="18742" builtinId="32" hidden="1" customBuiltin="1"/>
    <cellStyle name="60% - Accent1" xfId="18365" builtinId="32" hidden="1" customBuiltin="1"/>
    <cellStyle name="60% - Accent1" xfId="17905" builtinId="32" hidden="1" customBuiltin="1"/>
    <cellStyle name="60% - Accent1" xfId="17668" builtinId="32" hidden="1" customBuiltin="1"/>
    <cellStyle name="60% - Accent1" xfId="17281" builtinId="32" hidden="1" customBuiltin="1"/>
    <cellStyle name="60% - Accent1" xfId="5529" builtinId="32" hidden="1" customBuiltin="1"/>
    <cellStyle name="60% - Accent1" xfId="16913" builtinId="32" hidden="1" customBuiltin="1"/>
    <cellStyle name="60% - Accent1" xfId="14301" builtinId="32" hidden="1" customBuiltin="1"/>
    <cellStyle name="60% - Accent1" xfId="16595" builtinId="32" hidden="1" customBuiltin="1"/>
    <cellStyle name="60% - Accent1" xfId="16372" builtinId="32" hidden="1" customBuiltin="1"/>
    <cellStyle name="60% - Accent1" xfId="16003" builtinId="32" hidden="1" customBuiltin="1"/>
    <cellStyle name="60% - Accent1" xfId="9893" builtinId="32" hidden="1" customBuiltin="1"/>
    <cellStyle name="60% - Accent1" xfId="9924" builtinId="32" hidden="1" customBuiltin="1"/>
    <cellStyle name="60% - Accent1" xfId="9782" builtinId="32" hidden="1" customBuiltin="1"/>
    <cellStyle name="60% - Accent1" xfId="9812" builtinId="32" hidden="1" customBuiltin="1"/>
    <cellStyle name="60% - Accent1" xfId="9944" builtinId="32" hidden="1" customBuiltin="1"/>
    <cellStyle name="60% - Accent1" xfId="9973" builtinId="32" hidden="1" customBuiltin="1"/>
    <cellStyle name="60% - Accent1" xfId="9998" builtinId="32" hidden="1" customBuiltin="1"/>
    <cellStyle name="60% - Accent1" xfId="10021" builtinId="32" hidden="1" customBuiltin="1"/>
    <cellStyle name="60% - Accent1" xfId="9871" builtinId="32" hidden="1" customBuiltin="1"/>
    <cellStyle name="60% - Accent1" xfId="10065" builtinId="32" hidden="1" customBuiltin="1"/>
    <cellStyle name="60% - Accent1" xfId="10095" builtinId="32" hidden="1" customBuiltin="1"/>
    <cellStyle name="60% - Accent1" xfId="10156" builtinId="32" hidden="1" customBuiltin="1"/>
    <cellStyle name="60% - Accent1" xfId="10183" builtinId="32" hidden="1" customBuiltin="1"/>
    <cellStyle name="60% - Accent1" xfId="10052" builtinId="32" hidden="1" customBuiltin="1"/>
    <cellStyle name="60% - Accent1" xfId="10080" builtinId="32" hidden="1" customBuiltin="1"/>
    <cellStyle name="60% - Accent1" xfId="10228" builtinId="32" hidden="1" customBuiltin="1"/>
    <cellStyle name="60% - Accent1" xfId="10252" builtinId="32" hidden="1" customBuiltin="1"/>
    <cellStyle name="60% - Accent1" xfId="10275" builtinId="32" hidden="1" customBuiltin="1"/>
    <cellStyle name="60% - Accent1" xfId="10305" builtinId="32" hidden="1" customBuiltin="1"/>
    <cellStyle name="60% - Accent1" xfId="10343" builtinId="32" hidden="1" customBuiltin="1"/>
    <cellStyle name="60% - Accent1" xfId="10373" builtinId="32" hidden="1" customBuiltin="1"/>
    <cellStyle name="60% - Accent1" xfId="10406" builtinId="32" hidden="1" customBuiltin="1"/>
    <cellStyle name="60% - Accent1" xfId="10436" builtinId="32" hidden="1" customBuiltin="1"/>
    <cellStyle name="60% - Accent1" xfId="10463" builtinId="32" hidden="1" customBuiltin="1"/>
    <cellStyle name="60% - Accent1" xfId="10329" builtinId="32" hidden="1" customBuiltin="1"/>
    <cellStyle name="60% - Accent1" xfId="10358" builtinId="32" hidden="1" customBuiltin="1"/>
    <cellStyle name="60% - Accent1" xfId="10481" builtinId="32" hidden="1" customBuiltin="1"/>
    <cellStyle name="60% - Accent1" xfId="10508" builtinId="32" hidden="1" customBuiltin="1"/>
    <cellStyle name="60% - Accent1" xfId="10531" builtinId="32" hidden="1" customBuiltin="1"/>
    <cellStyle name="60% - Accent1" xfId="10553" builtinId="32" hidden="1" customBuiltin="1"/>
    <cellStyle name="60% - Accent1" xfId="7624" builtinId="32" hidden="1" customBuiltin="1"/>
    <cellStyle name="60% - Accent1" xfId="7654" builtinId="32" hidden="1" customBuiltin="1"/>
    <cellStyle name="60% - Accent1" xfId="6108" builtinId="32" hidden="1" customBuiltin="1"/>
    <cellStyle name="60% - Accent1" xfId="27588" builtinId="32" hidden="1" customBuiltin="1"/>
    <cellStyle name="60% - Accent1" xfId="27609" builtinId="32" hidden="1" customBuiltin="1"/>
    <cellStyle name="60% - Accent1" xfId="27632" builtinId="32" hidden="1" customBuiltin="1"/>
    <cellStyle name="60% - Accent1" xfId="27571" builtinId="32" hidden="1" customBuiltin="1"/>
    <cellStyle name="60% - Accent1" xfId="27707" builtinId="32" hidden="1" customBuiltin="1"/>
    <cellStyle name="60% - Accent1" xfId="27737" builtinId="32" hidden="1" customBuiltin="1"/>
    <cellStyle name="60% - Accent1" xfId="27772" builtinId="32" hidden="1" customBuiltin="1"/>
    <cellStyle name="60% - Accent1" xfId="27801" builtinId="32" hidden="1" customBuiltin="1"/>
    <cellStyle name="60% - Accent1" xfId="27832" builtinId="32" hidden="1" customBuiltin="1"/>
    <cellStyle name="60% - Accent1" xfId="27694" builtinId="32" hidden="1" customBuiltin="1"/>
    <cellStyle name="60% - Accent1" xfId="27722" builtinId="32" hidden="1" customBuiltin="1"/>
    <cellStyle name="60% - Accent1" xfId="27850" builtinId="32" hidden="1" customBuiltin="1"/>
    <cellStyle name="60% - Accent1" xfId="27875" builtinId="32" hidden="1" customBuiltin="1"/>
    <cellStyle name="60% - Accent1" xfId="27896" builtinId="32" hidden="1" customBuiltin="1"/>
    <cellStyle name="60% - Accent1" xfId="27917" builtinId="32" hidden="1" customBuiltin="1"/>
    <cellStyle name="60% - Accent1" xfId="27780" builtinId="32" hidden="1" customBuiltin="1"/>
    <cellStyle name="60% - Accent1" xfId="27958" builtinId="32" hidden="1" customBuiltin="1"/>
    <cellStyle name="60% - Accent1" xfId="27987" builtinId="32" hidden="1" customBuiltin="1"/>
    <cellStyle name="60% - Accent1" xfId="28074" builtinId="32" hidden="1" customBuiltin="1"/>
    <cellStyle name="60% - Accent1" xfId="27945" builtinId="32" hidden="1" customBuiltin="1"/>
    <cellStyle name="60% - Accent1" xfId="27972" builtinId="32" hidden="1" customBuiltin="1"/>
    <cellStyle name="60% - Accent1" xfId="28090" builtinId="32" hidden="1" customBuiltin="1"/>
    <cellStyle name="60% - Accent1" xfId="28112" builtinId="32" hidden="1" customBuiltin="1"/>
    <cellStyle name="60% - Accent1" xfId="28133" builtinId="32" hidden="1" customBuiltin="1"/>
    <cellStyle name="60% - Accent1" xfId="28154" builtinId="32" hidden="1" customBuiltin="1"/>
    <cellStyle name="60% - Accent1" xfId="28180" builtinId="32" hidden="1" customBuiltin="1"/>
    <cellStyle name="60% - Accent1" xfId="28214" builtinId="32" hidden="1" customBuiltin="1"/>
    <cellStyle name="60% - Accent1" xfId="28019" builtinId="32" hidden="1" customBuiltin="1"/>
    <cellStyle name="60% - Accent1" xfId="27674" builtinId="32" hidden="1" customBuiltin="1"/>
    <cellStyle name="60% - Accent1" xfId="27330" builtinId="32" hidden="1" customBuiltin="1"/>
    <cellStyle name="60% - Accent1" xfId="27117" builtinId="32" hidden="1" customBuiltin="1"/>
    <cellStyle name="60% - Accent1" xfId="26767" builtinId="32" hidden="1" customBuiltin="1"/>
    <cellStyle name="60% - Accent1" xfId="27316" builtinId="32" hidden="1" customBuiltin="1"/>
    <cellStyle name="60% - Accent1" xfId="27345" builtinId="32" hidden="1" customBuiltin="1"/>
    <cellStyle name="60% - Accent1" xfId="27377" builtinId="32" hidden="1" customBuiltin="1"/>
    <cellStyle name="60% - Accent1" xfId="27406" builtinId="32" hidden="1" customBuiltin="1"/>
    <cellStyle name="60% - Accent1" xfId="27303" builtinId="32" hidden="1" customBuiltin="1"/>
    <cellStyle name="60% - Accent1" xfId="27449" builtinId="32" hidden="1" customBuiltin="1"/>
    <cellStyle name="60% - Accent1" xfId="27471" builtinId="32" hidden="1" customBuiltin="1"/>
    <cellStyle name="60% - Accent1" xfId="27493" builtinId="32" hidden="1" customBuiltin="1"/>
    <cellStyle name="60% - Accent1" xfId="27514" builtinId="32" hidden="1" customBuiltin="1"/>
    <cellStyle name="60% - Accent1" xfId="27535" builtinId="32" hidden="1" customBuiltin="1"/>
    <cellStyle name="60% - Accent1" xfId="26536" builtinId="32" hidden="1" customBuiltin="1"/>
    <cellStyle name="60% - Accent1" xfId="26546" builtinId="32" hidden="1" customBuiltin="1"/>
    <cellStyle name="60% - Accent1" xfId="26629" builtinId="32" hidden="1" customBuiltin="1"/>
    <cellStyle name="60% - Accent1" xfId="26539" builtinId="32" hidden="1" customBuiltin="1"/>
    <cellStyle name="60% - Accent1" xfId="26548" builtinId="32" hidden="1" customBuiltin="1"/>
    <cellStyle name="60% - Accent1" xfId="26524" builtinId="32" hidden="1" customBuiltin="1"/>
    <cellStyle name="60% - Accent1" xfId="71" builtinId="32" hidden="1" customBuiltin="1"/>
    <cellStyle name="60% - Accent1" xfId="106" builtinId="32" hidden="1" customBuiltin="1"/>
    <cellStyle name="60% - Accent1" xfId="23" builtinId="32" hidden="1" customBuiltin="1"/>
    <cellStyle name="60% - Accent1" xfId="191" builtinId="32" hidden="1" customBuiltin="1"/>
    <cellStyle name="60% - Accent1" xfId="27211" builtinId="32" hidden="1" customBuiltin="1"/>
    <cellStyle name="60% - Accent1" xfId="27233" builtinId="32" hidden="1" customBuiltin="1"/>
    <cellStyle name="60% - Accent1" xfId="27254" builtinId="32" hidden="1" customBuiltin="1"/>
    <cellStyle name="60% - Accent1" xfId="27280" builtinId="32" hidden="1" customBuiltin="1"/>
    <cellStyle name="60% - Accent1" xfId="596" builtinId="32" hidden="1" customBuiltin="1"/>
    <cellStyle name="60% - Accent1" xfId="149" builtinId="32" hidden="1" customBuiltin="1"/>
    <cellStyle name="60% - Accent1" xfId="225" builtinId="32" hidden="1" customBuiltin="1"/>
    <cellStyle name="60% - Accent1" xfId="262" builtinId="32" hidden="1" customBuiltin="1"/>
    <cellStyle name="60% - Accent1" xfId="526" builtinId="32" hidden="1" customBuiltin="1"/>
    <cellStyle name="60% - Accent1" xfId="562" builtinId="32" hidden="1" customBuiltin="1"/>
    <cellStyle name="60% - Accent1" xfId="490" builtinId="32" hidden="1" customBuiltin="1"/>
    <cellStyle name="60% - Accent2" xfId="25356" builtinId="36" hidden="1" customBuiltin="1"/>
    <cellStyle name="60% - Accent2" xfId="25392" builtinId="36" hidden="1" customBuiltin="1"/>
    <cellStyle name="60% - Accent2" xfId="25422" builtinId="36" hidden="1" customBuiltin="1"/>
    <cellStyle name="60% - Accent2" xfId="25481" builtinId="36" hidden="1" customBuiltin="1"/>
    <cellStyle name="60% - Accent2" xfId="25509" builtinId="36" hidden="1" customBuiltin="1"/>
    <cellStyle name="60% - Accent2" xfId="25348" builtinId="36" hidden="1" customBuiltin="1"/>
    <cellStyle name="60% - Accent2" xfId="25460" builtinId="36" hidden="1" customBuiltin="1"/>
    <cellStyle name="60% - Accent2" xfId="25551" builtinId="36" hidden="1" customBuiltin="1"/>
    <cellStyle name="60% - Accent2" xfId="25574" builtinId="36" hidden="1" customBuiltin="1"/>
    <cellStyle name="60% - Accent2" xfId="25597" builtinId="36" hidden="1" customBuiltin="1"/>
    <cellStyle name="60% - Accent2" xfId="25618" builtinId="36" hidden="1" customBuiltin="1"/>
    <cellStyle name="60% - Accent2" xfId="23336" builtinId="36" hidden="1" customBuiltin="1"/>
    <cellStyle name="60% - Accent2" xfId="14674" builtinId="36" hidden="1" customBuiltin="1"/>
    <cellStyle name="60% - Accent2" xfId="14421" builtinId="36" hidden="1" customBuiltin="1"/>
    <cellStyle name="60% - Accent2" xfId="7649" builtinId="36" hidden="1" customBuiltin="1"/>
    <cellStyle name="60% - Accent2" xfId="12791" builtinId="36" hidden="1" customBuiltin="1"/>
    <cellStyle name="60% - Accent2" xfId="21052" builtinId="36" hidden="1" customBuiltin="1"/>
    <cellStyle name="60% - Accent2" xfId="25328" builtinId="36" hidden="1" customBuiltin="1"/>
    <cellStyle name="60% - Accent2" xfId="5956" builtinId="36" hidden="1" customBuiltin="1"/>
    <cellStyle name="60% - Accent2" xfId="4639" builtinId="36" hidden="1" customBuiltin="1"/>
    <cellStyle name="60% - Accent2" xfId="20098" builtinId="36" hidden="1" customBuiltin="1"/>
    <cellStyle name="60% - Accent2" xfId="20088" builtinId="36" hidden="1" customBuiltin="1"/>
    <cellStyle name="60% - Accent2" xfId="8239" builtinId="36" hidden="1" customBuiltin="1"/>
    <cellStyle name="60% - Accent2" xfId="14423" builtinId="36" hidden="1" customBuiltin="1"/>
    <cellStyle name="60% - Accent2" xfId="4293" builtinId="36" hidden="1" customBuiltin="1"/>
    <cellStyle name="60% - Accent2" xfId="20113" builtinId="36" hidden="1" customBuiltin="1"/>
    <cellStyle name="60% - Accent2" xfId="24359" builtinId="36" hidden="1" customBuiltin="1"/>
    <cellStyle name="60% - Accent2" xfId="14785" builtinId="36" hidden="1" customBuiltin="1"/>
    <cellStyle name="60% - Accent2" xfId="25685" builtinId="36" hidden="1" customBuiltin="1"/>
    <cellStyle name="60% - Accent2" xfId="25721" builtinId="36" hidden="1" customBuiltin="1"/>
    <cellStyle name="60% - Accent2" xfId="25774" builtinId="36" hidden="1" customBuiltin="1"/>
    <cellStyle name="60% - Accent2" xfId="25819" builtinId="36" hidden="1" customBuiltin="1"/>
    <cellStyle name="60% - Accent2" xfId="25852" builtinId="36" hidden="1" customBuiltin="1"/>
    <cellStyle name="60% - Accent2" xfId="25886" builtinId="36" hidden="1" customBuiltin="1"/>
    <cellStyle name="60% - Accent2" xfId="25918" builtinId="36" hidden="1" customBuiltin="1"/>
    <cellStyle name="60% - Accent2" xfId="25949" builtinId="36" hidden="1" customBuiltin="1"/>
    <cellStyle name="60% - Accent2" xfId="23329" builtinId="36" hidden="1" customBuiltin="1"/>
    <cellStyle name="60% - Accent2" xfId="25971" builtinId="36" hidden="1" customBuiltin="1"/>
    <cellStyle name="60% - Accent2" xfId="26006" builtinId="36" hidden="1" customBuiltin="1"/>
    <cellStyle name="60% - Accent2" xfId="26042" builtinId="36" hidden="1" customBuiltin="1"/>
    <cellStyle name="60% - Accent2" xfId="26076" builtinId="36" hidden="1" customBuiltin="1"/>
    <cellStyle name="60% - Accent2" xfId="26112" builtinId="36" hidden="1" customBuiltin="1"/>
    <cellStyle name="60% - Accent2" xfId="26149" builtinId="36" hidden="1" customBuiltin="1"/>
    <cellStyle name="60% - Accent2" xfId="26179" builtinId="36" hidden="1" customBuiltin="1"/>
    <cellStyle name="60% - Accent2" xfId="26239" builtinId="36" hidden="1" customBuiltin="1"/>
    <cellStyle name="60% - Accent2" xfId="26267" builtinId="36" hidden="1" customBuiltin="1"/>
    <cellStyle name="60% - Accent2" xfId="26104" builtinId="36" hidden="1" customBuiltin="1"/>
    <cellStyle name="60% - Accent2" xfId="26217" builtinId="36" hidden="1" customBuiltin="1"/>
    <cellStyle name="60% - Accent2" xfId="26282" builtinId="36" hidden="1" customBuiltin="1"/>
    <cellStyle name="60% - Accent2" xfId="26304" builtinId="36" hidden="1" customBuiltin="1"/>
    <cellStyle name="60% - Accent2" xfId="26327" builtinId="36" hidden="1" customBuiltin="1"/>
    <cellStyle name="60% - Accent2" xfId="26348" builtinId="36" hidden="1" customBuiltin="1"/>
    <cellStyle name="60% - Accent2" xfId="26392" builtinId="36" hidden="1" customBuiltin="1"/>
    <cellStyle name="60% - Accent2" xfId="26413" builtinId="36" hidden="1" customBuiltin="1"/>
    <cellStyle name="60% - Accent2" xfId="26435" builtinId="36" hidden="1" customBuiltin="1"/>
    <cellStyle name="60% - Accent2" xfId="26457" builtinId="36" hidden="1" customBuiltin="1"/>
    <cellStyle name="60% - Accent2" xfId="26478" builtinId="36" hidden="1" customBuiltin="1"/>
    <cellStyle name="60% - Accent2" xfId="26703" builtinId="36" hidden="1" customBuiltin="1"/>
    <cellStyle name="60% - Accent2" xfId="26726" builtinId="36" hidden="1" customBuiltin="1"/>
    <cellStyle name="60% - Accent2" xfId="26748" builtinId="36" hidden="1" customBuiltin="1"/>
    <cellStyle name="60% - Accent2" xfId="26769" builtinId="36" hidden="1" customBuiltin="1"/>
    <cellStyle name="60% - Accent2" xfId="26647" builtinId="36" hidden="1" customBuiltin="1"/>
    <cellStyle name="60% - Accent2" xfId="26805" builtinId="36" hidden="1" customBuiltin="1"/>
    <cellStyle name="60% - Accent2" xfId="26835" builtinId="36" hidden="1" customBuiltin="1"/>
    <cellStyle name="60% - Accent2" xfId="26869" builtinId="36" hidden="1" customBuiltin="1"/>
    <cellStyle name="60% - Accent2" xfId="26899" builtinId="36" hidden="1" customBuiltin="1"/>
    <cellStyle name="60% - Accent2" xfId="26930" builtinId="36" hidden="1" customBuiltin="1"/>
    <cellStyle name="60% - Accent2" xfId="26877" builtinId="36" hidden="1" customBuiltin="1"/>
    <cellStyle name="60% - Accent2" xfId="26947" builtinId="36" hidden="1" customBuiltin="1"/>
    <cellStyle name="60% - Accent2" xfId="26972" builtinId="36" hidden="1" customBuiltin="1"/>
    <cellStyle name="60% - Accent2" xfId="26994" builtinId="36" hidden="1" customBuiltin="1"/>
    <cellStyle name="60% - Accent2" xfId="27024" builtinId="36" hidden="1" customBuiltin="1"/>
    <cellStyle name="60% - Accent2" xfId="27060" builtinId="36" hidden="1" customBuiltin="1"/>
    <cellStyle name="60% - Accent2" xfId="27089" builtinId="36" hidden="1" customBuiltin="1"/>
    <cellStyle name="60% - Accent2" xfId="27120" builtinId="36" hidden="1" customBuiltin="1"/>
    <cellStyle name="60% - Accent2" xfId="27148" builtinId="36" hidden="1" customBuiltin="1"/>
    <cellStyle name="60% - Accent2" xfId="27176" builtinId="36" hidden="1" customBuiltin="1"/>
    <cellStyle name="60% - Accent2" xfId="26849" builtinId="36" hidden="1" customBuiltin="1"/>
    <cellStyle name="60% - Accent2" xfId="27127" builtinId="36" hidden="1" customBuiltin="1"/>
    <cellStyle name="60% - Accent2" xfId="27191" builtinId="36" hidden="1" customBuiltin="1"/>
    <cellStyle name="60% - Accent2" xfId="27213" builtinId="36" hidden="1" customBuiltin="1"/>
    <cellStyle name="60% - Accent2" xfId="27235" builtinId="36" hidden="1" customBuiltin="1"/>
    <cellStyle name="60% - Accent2" xfId="27284" builtinId="36" hidden="1" customBuiltin="1"/>
    <cellStyle name="60% - Accent2" xfId="27320" builtinId="36" hidden="1" customBuiltin="1"/>
    <cellStyle name="60% - Accent2" xfId="27349" builtinId="36" hidden="1" customBuiltin="1"/>
    <cellStyle name="60% - Accent2" xfId="27408" builtinId="36" hidden="1" customBuiltin="1"/>
    <cellStyle name="60% - Accent2" xfId="27276" builtinId="36" hidden="1" customBuiltin="1"/>
    <cellStyle name="60% - Accent2" xfId="27387" builtinId="36" hidden="1" customBuiltin="1"/>
    <cellStyle name="60% - Accent2" xfId="27451" builtinId="36" hidden="1" customBuiltin="1"/>
    <cellStyle name="60% - Accent2" xfId="27473" builtinId="36" hidden="1" customBuiltin="1"/>
    <cellStyle name="60% - Accent2" xfId="27495" builtinId="36" hidden="1" customBuiltin="1"/>
    <cellStyle name="60% - Accent2" xfId="27516" builtinId="36" hidden="1" customBuiltin="1"/>
    <cellStyle name="60% - Accent2" xfId="27537" builtinId="36" hidden="1" customBuiltin="1"/>
    <cellStyle name="60% - Accent2" xfId="26559" builtinId="36" hidden="1" customBuiltin="1"/>
    <cellStyle name="60% - Accent2" xfId="26619" builtinId="36" hidden="1" customBuiltin="1"/>
    <cellStyle name="60% - Accent2" xfId="26600" builtinId="36" hidden="1" customBuiltin="1"/>
    <cellStyle name="60% - Accent2" xfId="26628" builtinId="36" hidden="1" customBuiltin="1"/>
    <cellStyle name="60% - Accent2" xfId="26525" builtinId="36" hidden="1" customBuiltin="1"/>
    <cellStyle name="60% - Accent2" xfId="27611" builtinId="36" hidden="1" customBuiltin="1"/>
    <cellStyle name="60% - Accent2" xfId="27634" builtinId="36" hidden="1" customBuiltin="1"/>
    <cellStyle name="60% - Accent2" xfId="27655" builtinId="36" hidden="1" customBuiltin="1"/>
    <cellStyle name="60% - Accent2" xfId="27676" builtinId="36" hidden="1" customBuiltin="1"/>
    <cellStyle name="60% - Accent2" xfId="27557" builtinId="36" hidden="1" customBuiltin="1"/>
    <cellStyle name="60% - Accent2" xfId="27711" builtinId="36" hidden="1" customBuiltin="1"/>
    <cellStyle name="60% - Accent2" xfId="27741" builtinId="36" hidden="1" customBuiltin="1"/>
    <cellStyle name="60% - Accent2" xfId="27775" builtinId="36" hidden="1" customBuiltin="1"/>
    <cellStyle name="60% - Accent2" xfId="27804" builtinId="36" hidden="1" customBuiltin="1"/>
    <cellStyle name="60% - Accent2" xfId="27835" builtinId="36" hidden="1" customBuiltin="1"/>
    <cellStyle name="60% - Accent2" xfId="27548" builtinId="36" hidden="1" customBuiltin="1"/>
    <cellStyle name="60% - Accent2" xfId="27783" builtinId="36" hidden="1" customBuiltin="1"/>
    <cellStyle name="60% - Accent2" xfId="27852" builtinId="36" hidden="1" customBuiltin="1"/>
    <cellStyle name="60% - Accent2" xfId="27877" builtinId="36" hidden="1" customBuiltin="1"/>
    <cellStyle name="60% - Accent2" xfId="27928" builtinId="36" hidden="1" customBuiltin="1"/>
    <cellStyle name="60% - Accent2" xfId="27962" builtinId="36" hidden="1" customBuiltin="1"/>
    <cellStyle name="60% - Accent2" xfId="27991" builtinId="36" hidden="1" customBuiltin="1"/>
    <cellStyle name="60% - Accent2" xfId="28049" builtinId="36" hidden="1" customBuiltin="1"/>
    <cellStyle name="60% - Accent2" xfId="28077" builtinId="36" hidden="1" customBuiltin="1"/>
    <cellStyle name="60% - Accent2" xfId="27755" builtinId="36" hidden="1" customBuiltin="1"/>
    <cellStyle name="60% - Accent2" xfId="28029" builtinId="36" hidden="1" customBuiltin="1"/>
    <cellStyle name="60% - Accent2" xfId="28092" builtinId="36" hidden="1" customBuiltin="1"/>
    <cellStyle name="60% - Accent2" xfId="28114" builtinId="36" hidden="1" customBuiltin="1"/>
    <cellStyle name="60% - Accent2" xfId="28135" builtinId="36" hidden="1" customBuiltin="1"/>
    <cellStyle name="60% - Accent2" xfId="28156" builtinId="36" hidden="1" customBuiltin="1"/>
    <cellStyle name="60% - Accent2" xfId="28184" builtinId="36" hidden="1" customBuiltin="1"/>
    <cellStyle name="60% - Accent2" xfId="28218" builtinId="36" hidden="1" customBuiltin="1"/>
    <cellStyle name="60% - Accent2" xfId="28247" builtinId="36" hidden="1" customBuiltin="1"/>
    <cellStyle name="60% - Accent2" xfId="28305" builtinId="36" hidden="1" customBuiltin="1"/>
    <cellStyle name="60% - Accent2" xfId="28176" builtinId="36" hidden="1" customBuiltin="1"/>
    <cellStyle name="60% - Accent2" xfId="28285" builtinId="36" hidden="1" customBuiltin="1"/>
    <cellStyle name="60% - Accent2" xfId="28348" builtinId="36" hidden="1" customBuiltin="1"/>
    <cellStyle name="60% - Accent2" xfId="28370" builtinId="36" hidden="1" customBuiltin="1"/>
    <cellStyle name="60% - Accent2" xfId="28391" builtinId="36" hidden="1" customBuiltin="1"/>
    <cellStyle name="60% - Accent2" xfId="28412" builtinId="36" hidden="1" customBuiltin="1"/>
    <cellStyle name="60% - Accent2" xfId="28433" builtinId="36" hidden="1" customBuiltin="1"/>
    <cellStyle name="60% - Accent2" xfId="28278" builtinId="36" hidden="1" customBuiltin="1"/>
    <cellStyle name="60% - Accent2" xfId="27919" builtinId="36" hidden="1" customBuiltin="1"/>
    <cellStyle name="60% - Accent2" xfId="27590" builtinId="36" hidden="1" customBuiltin="1"/>
    <cellStyle name="60% - Accent2" xfId="27380" builtinId="36" hidden="1" customBuiltin="1"/>
    <cellStyle name="60% - Accent2" xfId="27015" builtinId="36" hidden="1" customBuiltin="1"/>
    <cellStyle name="60% - Accent2" xfId="26682" builtinId="36" hidden="1" customBuiltin="1"/>
    <cellStyle name="60% - Accent2" xfId="26210" builtinId="36" hidden="1" customBuiltin="1"/>
    <cellStyle name="60% - Accent2" xfId="25756" builtinId="36" hidden="1" customBuiltin="1"/>
    <cellStyle name="60% - Accent2" xfId="25453" builtinId="36" hidden="1" customBuiltin="1"/>
    <cellStyle name="60% - Accent2" xfId="25075" builtinId="36" hidden="1" customBuiltin="1"/>
    <cellStyle name="60% - Accent2" xfId="24413" builtinId="36" hidden="1" customBuiltin="1"/>
    <cellStyle name="60% - Accent2" xfId="24030" builtinId="36" hidden="1" customBuiltin="1"/>
    <cellStyle name="60% - Accent2" xfId="23665" builtinId="36" hidden="1" customBuiltin="1"/>
    <cellStyle name="60% - Accent2" xfId="23062" builtinId="36" hidden="1" customBuiltin="1"/>
    <cellStyle name="60% - Accent2" xfId="22590" builtinId="36" hidden="1" customBuiltin="1"/>
    <cellStyle name="60% - Accent2" xfId="16805" builtinId="36" hidden="1" customBuiltin="1"/>
    <cellStyle name="60% - Accent2" xfId="22282" builtinId="36" hidden="1" customBuiltin="1"/>
    <cellStyle name="60% - Accent2" xfId="21896" builtinId="36" hidden="1" customBuiltin="1"/>
    <cellStyle name="60% - Accent2" xfId="21550" builtinId="36" hidden="1" customBuiltin="1"/>
    <cellStyle name="60% - Accent2" xfId="21227" builtinId="36" hidden="1" customBuiltin="1"/>
    <cellStyle name="60% - Accent2" xfId="20839" builtinId="36" hidden="1" customBuiltin="1"/>
    <cellStyle name="60% - Accent2" xfId="20463" builtinId="36" hidden="1" customBuiltin="1"/>
    <cellStyle name="60% - Accent2" xfId="19809" builtinId="36" hidden="1" customBuiltin="1"/>
    <cellStyle name="60% - Accent2" xfId="8224" builtinId="36" hidden="1" customBuiltin="1"/>
    <cellStyle name="60% - Accent2" xfId="19027" builtinId="36" hidden="1" customBuiltin="1"/>
    <cellStyle name="60% - Accent2" xfId="18634" builtinId="36" hidden="1" customBuiltin="1"/>
    <cellStyle name="60% - Accent2" xfId="18281" builtinId="36" hidden="1" customBuiltin="1"/>
    <cellStyle name="60% - Accent2" xfId="17955" builtinId="36" hidden="1" customBuiltin="1"/>
    <cellStyle name="60% - Accent2" xfId="17560" builtinId="36" hidden="1" customBuiltin="1"/>
    <cellStyle name="60% - Accent2" xfId="17179" builtinId="36" hidden="1" customBuiltin="1"/>
    <cellStyle name="60% - Accent2" xfId="5513" builtinId="36" hidden="1" customBuiltin="1"/>
    <cellStyle name="60% - Accent2" xfId="7912" builtinId="36" hidden="1" customBuiltin="1"/>
    <cellStyle name="60% - Accent2" xfId="8301" builtinId="36" hidden="1" customBuiltin="1"/>
    <cellStyle name="60% - Accent2" xfId="8233" builtinId="36" hidden="1" customBuiltin="1"/>
    <cellStyle name="60% - Accent2" xfId="4347" builtinId="36" hidden="1" customBuiltin="1"/>
    <cellStyle name="60% - Accent2" xfId="5656" builtinId="36" hidden="1" customBuiltin="1"/>
    <cellStyle name="60% - Accent2" xfId="4689" builtinId="36" hidden="1" customBuiltin="1"/>
    <cellStyle name="60% - Accent2" xfId="5515" builtinId="36" hidden="1" customBuiltin="1"/>
    <cellStyle name="60% - Accent2" xfId="5413" builtinId="36" hidden="1" customBuiltin="1"/>
    <cellStyle name="60% - Accent2" xfId="10624" builtinId="36" hidden="1" customBuiltin="1"/>
    <cellStyle name="60% - Accent2" xfId="8431" builtinId="36" hidden="1" customBuiltin="1"/>
    <cellStyle name="60% - Accent2" xfId="7959" builtinId="36" hidden="1" customBuiltin="1"/>
    <cellStyle name="60% - Accent2" xfId="5733" builtinId="36" hidden="1" customBuiltin="1"/>
    <cellStyle name="60% - Accent2" xfId="4798" builtinId="36" hidden="1" customBuiltin="1"/>
    <cellStyle name="60% - Accent2" xfId="7588" builtinId="36" hidden="1" customBuiltin="1"/>
    <cellStyle name="60% - Accent2" xfId="7674" builtinId="36" hidden="1" customBuiltin="1"/>
    <cellStyle name="60% - Accent2" xfId="8285" builtinId="36" hidden="1" customBuiltin="1"/>
    <cellStyle name="60% - Accent2" xfId="7700" builtinId="36" hidden="1" customBuiltin="1"/>
    <cellStyle name="60% - Accent2" xfId="4815" builtinId="36" hidden="1" customBuiltin="1"/>
    <cellStyle name="60% - Accent2" xfId="8339" builtinId="36" hidden="1" customBuiltin="1"/>
    <cellStyle name="60% - Accent2" xfId="8442" builtinId="36" hidden="1" customBuiltin="1"/>
    <cellStyle name="60% - Accent2" xfId="7870" builtinId="36" hidden="1" customBuiltin="1"/>
    <cellStyle name="60% - Accent2" xfId="5189" builtinId="36" hidden="1" customBuiltin="1"/>
    <cellStyle name="60% - Accent2" xfId="7548" builtinId="36" hidden="1" customBuiltin="1"/>
    <cellStyle name="60% - Accent2" xfId="10769" builtinId="36" hidden="1" customBuiltin="1"/>
    <cellStyle name="60% - Accent2" xfId="5567" builtinId="36" hidden="1" customBuiltin="1"/>
    <cellStyle name="60% - Accent2" xfId="5477" builtinId="36" hidden="1" customBuiltin="1"/>
    <cellStyle name="60% - Accent2" xfId="5804" builtinId="36" hidden="1" customBuiltin="1"/>
    <cellStyle name="60% - Accent2" xfId="4890" builtinId="36" hidden="1" customBuiltin="1"/>
    <cellStyle name="60% - Accent2" xfId="4888" builtinId="36" hidden="1" customBuiltin="1"/>
    <cellStyle name="60% - Accent2" xfId="5694" builtinId="36" hidden="1" customBuiltin="1"/>
    <cellStyle name="60% - Accent2" xfId="5489" builtinId="36" hidden="1" customBuiltin="1"/>
    <cellStyle name="60% - Accent2" xfId="4371" builtinId="36" hidden="1" customBuiltin="1"/>
    <cellStyle name="60% - Accent2" xfId="4942" builtinId="36" hidden="1" customBuiltin="1"/>
    <cellStyle name="60% - Accent2" xfId="5006" builtinId="36" hidden="1" customBuiltin="1"/>
    <cellStyle name="60% - Accent2" xfId="5791" builtinId="36" hidden="1" customBuiltin="1"/>
    <cellStyle name="60% - Accent2" xfId="5098" builtinId="36" hidden="1" customBuiltin="1"/>
    <cellStyle name="60% - Accent2" xfId="5382" builtinId="36" hidden="1" customBuiltin="1"/>
    <cellStyle name="60% - Accent2" xfId="4148" builtinId="36" hidden="1" customBuiltin="1"/>
    <cellStyle name="60% - Accent2" xfId="6280" builtinId="36" hidden="1" customBuiltin="1"/>
    <cellStyle name="60% - Accent2" xfId="8945" builtinId="36" hidden="1" customBuiltin="1"/>
    <cellStyle name="60% - Accent2" xfId="8582" builtinId="36" hidden="1" customBuiltin="1"/>
    <cellStyle name="60% - Accent2" xfId="5768" builtinId="36" hidden="1" customBuiltin="1"/>
    <cellStyle name="60% - Accent2" xfId="5764" builtinId="36" hidden="1" customBuiltin="1"/>
    <cellStyle name="60% - Accent2" xfId="6419" builtinId="36" hidden="1" customBuiltin="1"/>
    <cellStyle name="60% - Accent2" xfId="11022" builtinId="36" hidden="1" customBuiltin="1"/>
    <cellStyle name="60% - Accent2" xfId="11049" builtinId="36" hidden="1" customBuiltin="1"/>
    <cellStyle name="60% - Accent2" xfId="11080" builtinId="36" hidden="1" customBuiltin="1"/>
    <cellStyle name="60% - Accent2" xfId="11107" builtinId="36" hidden="1" customBuiltin="1"/>
    <cellStyle name="60% - Accent2" xfId="11133" builtinId="36" hidden="1" customBuiltin="1"/>
    <cellStyle name="60% - Accent2" xfId="10979" builtinId="36" hidden="1" customBuiltin="1"/>
    <cellStyle name="60% - Accent2" xfId="11180" builtinId="36" hidden="1" customBuiltin="1"/>
    <cellStyle name="60% - Accent2" xfId="11212" builtinId="36" hidden="1" customBuiltin="1"/>
    <cellStyle name="60% - Accent2" xfId="11282" builtinId="36" hidden="1" customBuiltin="1"/>
    <cellStyle name="60% - Accent2" xfId="11313" builtinId="36" hidden="1" customBuiltin="1"/>
    <cellStyle name="60% - Accent2" xfId="10969" builtinId="36" hidden="1" customBuiltin="1"/>
    <cellStyle name="60% - Accent2" xfId="11256" builtinId="36" hidden="1" customBuiltin="1"/>
    <cellStyle name="60% - Accent2" xfId="11333" builtinId="36" hidden="1" customBuiltin="1"/>
    <cellStyle name="60% - Accent2" xfId="11365" builtinId="36" hidden="1" customBuiltin="1"/>
    <cellStyle name="60% - Accent2" xfId="11395" builtinId="36" hidden="1" customBuiltin="1"/>
    <cellStyle name="60% - Accent2" xfId="11434" builtinId="36" hidden="1" customBuiltin="1"/>
    <cellStyle name="60% - Accent2" xfId="5777" builtinId="36" hidden="1" customBuiltin="1"/>
    <cellStyle name="60% - Accent2" xfId="4407" builtinId="36" hidden="1" customBuiltin="1"/>
    <cellStyle name="60% - Accent2" xfId="24733" builtinId="36" hidden="1" customBuiltin="1"/>
    <cellStyle name="60% - Accent2" xfId="28022" builtinId="36" hidden="1" customBuiltin="1"/>
    <cellStyle name="60% - Accent2" xfId="27436" builtinId="36" hidden="1" customBuiltin="1"/>
    <cellStyle name="60% - Accent2" xfId="26503" builtinId="36" hidden="1" customBuiltin="1"/>
    <cellStyle name="60% - Accent2" xfId="25647" builtinId="36" hidden="1" customBuiltin="1"/>
    <cellStyle name="60% - Accent2" xfId="24586" builtinId="36" hidden="1" customBuiltin="1"/>
    <cellStyle name="60% - Accent2" xfId="23837" builtinId="36" hidden="1" customBuiltin="1"/>
    <cellStyle name="60% - Accent2" xfId="19817" builtinId="36" hidden="1" customBuiltin="1"/>
    <cellStyle name="60% - Accent2" xfId="19894" builtinId="36" hidden="1" customBuiltin="1"/>
    <cellStyle name="60% - Accent2" xfId="19929" builtinId="36" hidden="1" customBuiltin="1"/>
    <cellStyle name="60% - Accent2" xfId="19965" builtinId="36" hidden="1" customBuiltin="1"/>
    <cellStyle name="60% - Accent2" xfId="19999" builtinId="36" hidden="1" customBuiltin="1"/>
    <cellStyle name="60% - Accent2" xfId="20035" builtinId="36" hidden="1" customBuiltin="1"/>
    <cellStyle name="60% - Accent2" xfId="20143" builtinId="36" hidden="1" customBuiltin="1"/>
    <cellStyle name="60% - Accent2" xfId="20164" builtinId="36" hidden="1" customBuiltin="1"/>
    <cellStyle name="60% - Accent2" xfId="20187" builtinId="36" hidden="1" customBuiltin="1"/>
    <cellStyle name="60% - Accent2" xfId="20209" builtinId="36" hidden="1" customBuiltin="1"/>
    <cellStyle name="60% - Accent2" xfId="20230" builtinId="36" hidden="1" customBuiltin="1"/>
    <cellStyle name="60% - Accent2" xfId="20264" builtinId="36" hidden="1" customBuiltin="1"/>
    <cellStyle name="60% - Accent2" xfId="20488" builtinId="36" hidden="1" customBuiltin="1"/>
    <cellStyle name="60% - Accent2" xfId="20542" builtinId="36" hidden="1" customBuiltin="1"/>
    <cellStyle name="60% - Accent2" xfId="20567" builtinId="36" hidden="1" customBuiltin="1"/>
    <cellStyle name="60% - Accent2" xfId="20423" builtinId="36" hidden="1" customBuiltin="1"/>
    <cellStyle name="60% - Accent2" xfId="20608" builtinId="36" hidden="1" customBuiltin="1"/>
    <cellStyle name="60% - Accent2" xfId="20641" builtinId="36" hidden="1" customBuiltin="1"/>
    <cellStyle name="60% - Accent2" xfId="20675" builtinId="36" hidden="1" customBuiltin="1"/>
    <cellStyle name="60% - Accent2" xfId="20707" builtinId="36" hidden="1" customBuiltin="1"/>
    <cellStyle name="60% - Accent2" xfId="20738" builtinId="36" hidden="1" customBuiltin="1"/>
    <cellStyle name="60% - Accent2" xfId="20413" builtinId="36" hidden="1" customBuiltin="1"/>
    <cellStyle name="60% - Accent2" xfId="20683" builtinId="36" hidden="1" customBuiltin="1"/>
    <cellStyle name="60% - Accent2" xfId="20759" builtinId="36" hidden="1" customBuiltin="1"/>
    <cellStyle name="60% - Accent2" xfId="20815" builtinId="36" hidden="1" customBuiltin="1"/>
    <cellStyle name="60% - Accent2" xfId="20850" builtinId="36" hidden="1" customBuiltin="1"/>
    <cellStyle name="60% - Accent2" xfId="20888" builtinId="36" hidden="1" customBuiltin="1"/>
    <cellStyle name="60% - Accent2" xfId="20919" builtinId="36" hidden="1" customBuiltin="1"/>
    <cellStyle name="60% - Accent2" xfId="20979" builtinId="36" hidden="1" customBuiltin="1"/>
    <cellStyle name="60% - Accent2" xfId="21008" builtinId="36" hidden="1" customBuiltin="1"/>
    <cellStyle name="60% - Accent2" xfId="20655" builtinId="36" hidden="1" customBuiltin="1"/>
    <cellStyle name="60% - Accent2" xfId="20957" builtinId="36" hidden="1" customBuiltin="1"/>
    <cellStyle name="60% - Accent2" xfId="21026" builtinId="36" hidden="1" customBuiltin="1"/>
    <cellStyle name="60% - Accent2" xfId="21050" builtinId="36" hidden="1" customBuiltin="1"/>
    <cellStyle name="60% - Accent2" xfId="21075" builtinId="36" hidden="1" customBuiltin="1"/>
    <cellStyle name="60% - Accent2" xfId="21098" builtinId="36" hidden="1" customBuiltin="1"/>
    <cellStyle name="60% - Accent2" xfId="21127" builtinId="36" hidden="1" customBuiltin="1"/>
    <cellStyle name="60% - Accent2" xfId="21165" builtinId="36" hidden="1" customBuiltin="1"/>
    <cellStyle name="60% - Accent2" xfId="21196" builtinId="36" hidden="1" customBuiltin="1"/>
    <cellStyle name="60% - Accent2" xfId="21257" builtinId="36" hidden="1" customBuiltin="1"/>
    <cellStyle name="60% - Accent2" xfId="21285" builtinId="36" hidden="1" customBuiltin="1"/>
    <cellStyle name="60% - Accent2" xfId="21119" builtinId="36" hidden="1" customBuiltin="1"/>
    <cellStyle name="60% - Accent2" xfId="21234" builtinId="36" hidden="1" customBuiltin="1"/>
    <cellStyle name="60% - Accent2" xfId="21327" builtinId="36" hidden="1" customBuiltin="1"/>
    <cellStyle name="60% - Accent2" xfId="21353" builtinId="36" hidden="1" customBuiltin="1"/>
    <cellStyle name="60% - Accent2" xfId="21376" builtinId="36" hidden="1" customBuiltin="1"/>
    <cellStyle name="60% - Accent2" xfId="21402" builtinId="36" hidden="1" customBuiltin="1"/>
    <cellStyle name="60% - Accent2" xfId="20325" builtinId="36" hidden="1" customBuiltin="1"/>
    <cellStyle name="60% - Accent2" xfId="20392" builtinId="36" hidden="1" customBuiltin="1"/>
    <cellStyle name="60% - Accent2" xfId="20373" builtinId="36" hidden="1" customBuiltin="1"/>
    <cellStyle name="60% - Accent2" xfId="20402" builtinId="36" hidden="1" customBuiltin="1"/>
    <cellStyle name="60% - Accent2" xfId="20383" builtinId="36" hidden="1" customBuiltin="1"/>
    <cellStyle name="60% - Accent2" xfId="20286" builtinId="36" hidden="1" customBuiltin="1"/>
    <cellStyle name="60% - Accent2" xfId="21571" builtinId="36" hidden="1" customBuiltin="1"/>
    <cellStyle name="60% - Accent2" xfId="21594" builtinId="36" hidden="1" customBuiltin="1"/>
    <cellStyle name="60% - Accent2" xfId="21615" builtinId="36" hidden="1" customBuiltin="1"/>
    <cellStyle name="60% - Accent2" xfId="21636" builtinId="36" hidden="1" customBuiltin="1"/>
    <cellStyle name="60% - Accent2" xfId="21516" builtinId="36" hidden="1" customBuiltin="1"/>
    <cellStyle name="60% - Accent2" xfId="21706" builtinId="36" hidden="1" customBuiltin="1"/>
    <cellStyle name="60% - Accent2" xfId="21740" builtinId="36" hidden="1" customBuiltin="1"/>
    <cellStyle name="60% - Accent2" xfId="21771" builtinId="36" hidden="1" customBuiltin="1"/>
    <cellStyle name="60% - Accent2" xfId="21802" builtinId="36" hidden="1" customBuiltin="1"/>
    <cellStyle name="60% - Accent2" xfId="21507" builtinId="36" hidden="1" customBuiltin="1"/>
    <cellStyle name="60% - Accent2" xfId="21748" builtinId="36" hidden="1" customBuiltin="1"/>
    <cellStyle name="60% - Accent2" xfId="21821" builtinId="36" hidden="1" customBuiltin="1"/>
    <cellStyle name="60% - Accent2" xfId="21848" builtinId="36" hidden="1" customBuiltin="1"/>
    <cellStyle name="60% - Accent2" xfId="21872" builtinId="36" hidden="1" customBuiltin="1"/>
    <cellStyle name="60% - Accent2" xfId="21907" builtinId="36" hidden="1" customBuiltin="1"/>
    <cellStyle name="60% - Accent2" xfId="21944" builtinId="36" hidden="1" customBuiltin="1"/>
    <cellStyle name="60% - Accent2" xfId="21975" builtinId="36" hidden="1" customBuiltin="1"/>
    <cellStyle name="60% - Accent2" xfId="22006" builtinId="36" hidden="1" customBuiltin="1"/>
    <cellStyle name="60% - Accent2" xfId="22035" builtinId="36" hidden="1" customBuiltin="1"/>
    <cellStyle name="60% - Accent2" xfId="22063" builtinId="36" hidden="1" customBuiltin="1"/>
    <cellStyle name="60% - Accent2" xfId="22013" builtinId="36" hidden="1" customBuiltin="1"/>
    <cellStyle name="60% - Accent2" xfId="22080" builtinId="36" hidden="1" customBuiltin="1"/>
    <cellStyle name="60% - Accent2" xfId="22104" builtinId="36" hidden="1" customBuiltin="1"/>
    <cellStyle name="60% - Accent2" xfId="22129" builtinId="36" hidden="1" customBuiltin="1"/>
    <cellStyle name="60% - Accent2" xfId="22153" builtinId="36" hidden="1" customBuiltin="1"/>
    <cellStyle name="60% - Accent2" xfId="22183" builtinId="36" hidden="1" customBuiltin="1"/>
    <cellStyle name="60% - Accent2" xfId="22220" builtinId="36" hidden="1" customBuiltin="1"/>
    <cellStyle name="60% - Accent2" xfId="22251" builtinId="36" hidden="1" customBuiltin="1"/>
    <cellStyle name="60% - Accent2" xfId="22312" builtinId="36" hidden="1" customBuiltin="1"/>
    <cellStyle name="60% - Accent2" xfId="22340" builtinId="36" hidden="1" customBuiltin="1"/>
    <cellStyle name="60% - Accent2" xfId="22289" builtinId="36" hidden="1" customBuiltin="1"/>
    <cellStyle name="60% - Accent2" xfId="22358" builtinId="36" hidden="1" customBuiltin="1"/>
    <cellStyle name="60% - Accent2" xfId="22383" builtinId="36" hidden="1" customBuiltin="1"/>
    <cellStyle name="60% - Accent2" xfId="22406" builtinId="36" hidden="1" customBuiltin="1"/>
    <cellStyle name="60% - Accent2" xfId="22429" builtinId="36" hidden="1" customBuiltin="1"/>
    <cellStyle name="60% - Accent2" xfId="20125" builtinId="36" hidden="1" customBuiltin="1"/>
    <cellStyle name="60% - Accent2" xfId="7549" builtinId="36" hidden="1" customBuiltin="1"/>
    <cellStyle name="60% - Accent2" xfId="14281" builtinId="36" hidden="1" customBuiltin="1"/>
    <cellStyle name="60% - Accent2" xfId="14718" builtinId="36" hidden="1" customBuiltin="1"/>
    <cellStyle name="60% - Accent2" xfId="16979" builtinId="36" hidden="1" customBuiltin="1"/>
    <cellStyle name="60% - Accent2" xfId="17776" builtinId="36" hidden="1" customBuiltin="1"/>
    <cellStyle name="60% - Accent2" xfId="22155" builtinId="36" hidden="1" customBuiltin="1"/>
    <cellStyle name="60% - Accent2" xfId="16881" builtinId="36" hidden="1" customBuiltin="1"/>
    <cellStyle name="60% - Accent2" xfId="8221" builtinId="36" hidden="1" customBuiltin="1"/>
    <cellStyle name="60% - Accent2" xfId="16469" builtinId="36" hidden="1" customBuiltin="1"/>
    <cellStyle name="60% - Accent2" xfId="15462" builtinId="36" hidden="1" customBuiltin="1"/>
    <cellStyle name="60% - Accent2" xfId="17466" builtinId="36" hidden="1" customBuiltin="1"/>
    <cellStyle name="60% - Accent2" xfId="6299" builtinId="36" hidden="1" customBuiltin="1"/>
    <cellStyle name="60% - Accent2" xfId="14256" builtinId="36" hidden="1" customBuiltin="1"/>
    <cellStyle name="60% - Accent2" xfId="4592" builtinId="36" hidden="1" customBuiltin="1"/>
    <cellStyle name="60% - Accent2" xfId="21173" builtinId="36" hidden="1" customBuiltin="1"/>
    <cellStyle name="60% - Accent2" xfId="10854" builtinId="36" hidden="1" customBuiltin="1"/>
    <cellStyle name="60% - Accent2" xfId="22479" builtinId="36" hidden="1" customBuiltin="1"/>
    <cellStyle name="60% - Accent2" xfId="22518" builtinId="36" hidden="1" customBuiltin="1"/>
    <cellStyle name="60% - Accent2" xfId="22555" builtinId="36" hidden="1" customBuiltin="1"/>
    <cellStyle name="60% - Accent2" xfId="22608" builtinId="36" hidden="1" customBuiltin="1"/>
    <cellStyle name="60% - Accent2" xfId="22653" builtinId="36" hidden="1" customBuiltin="1"/>
    <cellStyle name="60% - Accent2" xfId="22686" builtinId="36" hidden="1" customBuiltin="1"/>
    <cellStyle name="60% - Accent2" xfId="22720" builtinId="36" hidden="1" customBuiltin="1"/>
    <cellStyle name="60% - Accent2" xfId="22752" builtinId="36" hidden="1" customBuiltin="1"/>
    <cellStyle name="60% - Accent2" xfId="22783" builtinId="36" hidden="1" customBuiltin="1"/>
    <cellStyle name="60% - Accent2" xfId="20112" builtinId="36" hidden="1" customBuiltin="1"/>
    <cellStyle name="60% - Accent2" xfId="22728" builtinId="36" hidden="1" customBuiltin="1"/>
    <cellStyle name="60% - Accent2" xfId="22805" builtinId="36" hidden="1" customBuiltin="1"/>
    <cellStyle name="60% - Accent2" xfId="22840" builtinId="36" hidden="1" customBuiltin="1"/>
    <cellStyle name="60% - Accent2" xfId="22910" builtinId="36" hidden="1" customBuiltin="1"/>
    <cellStyle name="60% - Accent2" xfId="22950" builtinId="36" hidden="1" customBuiltin="1"/>
    <cellStyle name="60% - Accent2" xfId="22995" builtinId="36" hidden="1" customBuiltin="1"/>
    <cellStyle name="60% - Accent2" xfId="23028" builtinId="36" hidden="1" customBuiltin="1"/>
    <cellStyle name="60% - Accent2" xfId="23094" builtinId="36" hidden="1" customBuiltin="1"/>
    <cellStyle name="60% - Accent2" xfId="23125" builtinId="36" hidden="1" customBuiltin="1"/>
    <cellStyle name="60% - Accent2" xfId="22941" builtinId="36" hidden="1" customBuiltin="1"/>
    <cellStyle name="60% - Accent2" xfId="23070" builtinId="36" hidden="1" customBuiltin="1"/>
    <cellStyle name="60% - Accent2" xfId="23147" builtinId="36" hidden="1" customBuiltin="1"/>
    <cellStyle name="60% - Accent2" xfId="23182" builtinId="36" hidden="1" customBuiltin="1"/>
    <cellStyle name="60% - Accent2" xfId="23218" builtinId="36" hidden="1" customBuiltin="1"/>
    <cellStyle name="60% - Accent2" xfId="23252" builtinId="36" hidden="1" customBuiltin="1"/>
    <cellStyle name="60% - Accent2" xfId="23285" builtinId="36" hidden="1" customBuiltin="1"/>
    <cellStyle name="60% - Accent2" xfId="23351" builtinId="36" hidden="1" customBuiltin="1"/>
    <cellStyle name="60% - Accent2" xfId="23372" builtinId="36" hidden="1" customBuiltin="1"/>
    <cellStyle name="60% - Accent2" xfId="23417" builtinId="36" hidden="1" customBuiltin="1"/>
    <cellStyle name="60% - Accent2" xfId="23438" builtinId="36" hidden="1" customBuiltin="1"/>
    <cellStyle name="60% - Accent2" xfId="23469" builtinId="36" hidden="1" customBuiltin="1"/>
    <cellStyle name="60% - Accent2" xfId="23687" builtinId="36" hidden="1" customBuiltin="1"/>
    <cellStyle name="60% - Accent2" xfId="23714" builtinId="36" hidden="1" customBuiltin="1"/>
    <cellStyle name="60% - Accent2" xfId="23740" builtinId="36" hidden="1" customBuiltin="1"/>
    <cellStyle name="60% - Accent2" xfId="22175" builtinId="36" hidden="1" customBuiltin="1"/>
    <cellStyle name="60% - Accent2" xfId="20787" builtinId="36" hidden="1" customBuiltin="1"/>
    <cellStyle name="60% - Accent2" xfId="18405" builtinId="36" hidden="1" customBuiltin="1"/>
    <cellStyle name="60% - Accent2" xfId="18437" builtinId="36" hidden="1" customBuiltin="1"/>
    <cellStyle name="60% - Accent2" xfId="18471" builtinId="36" hidden="1" customBuiltin="1"/>
    <cellStyle name="60% - Accent2" xfId="18502" builtinId="36" hidden="1" customBuiltin="1"/>
    <cellStyle name="60% - Accent2" xfId="18534" builtinId="36" hidden="1" customBuiltin="1"/>
    <cellStyle name="60% - Accent2" xfId="18238" builtinId="36" hidden="1" customBuiltin="1"/>
    <cellStyle name="60% - Accent2" xfId="18479" builtinId="36" hidden="1" customBuiltin="1"/>
    <cellStyle name="60% - Accent2" xfId="18582" builtinId="36" hidden="1" customBuiltin="1"/>
    <cellStyle name="60% - Accent2" xfId="18608" builtinId="36" hidden="1" customBuiltin="1"/>
    <cellStyle name="60% - Accent2" xfId="18645" builtinId="36" hidden="1" customBuiltin="1"/>
    <cellStyle name="60% - Accent2" xfId="18682" builtinId="36" hidden="1" customBuiltin="1"/>
    <cellStyle name="60% - Accent2" xfId="18714" builtinId="36" hidden="1" customBuiltin="1"/>
    <cellStyle name="60% - Accent2" xfId="18745" builtinId="36" hidden="1" customBuiltin="1"/>
    <cellStyle name="60% - Accent2" xfId="18774" builtinId="36" hidden="1" customBuiltin="1"/>
    <cellStyle name="60% - Accent2" xfId="18803" builtinId="36" hidden="1" customBuiltin="1"/>
    <cellStyle name="60% - Accent2" xfId="18451" builtinId="36" hidden="1" customBuiltin="1"/>
    <cellStyle name="60% - Accent2" xfId="18752" builtinId="36" hidden="1" customBuiltin="1"/>
    <cellStyle name="60% - Accent2" xfId="18820" builtinId="36" hidden="1" customBuiltin="1"/>
    <cellStyle name="60% - Accent2" xfId="18847" builtinId="36" hidden="1" customBuiltin="1"/>
    <cellStyle name="60% - Accent2" xfId="18873" builtinId="36" hidden="1" customBuiltin="1"/>
    <cellStyle name="60% - Accent2" xfId="18897" builtinId="36" hidden="1" customBuiltin="1"/>
    <cellStyle name="60% - Accent2" xfId="18928" builtinId="36" hidden="1" customBuiltin="1"/>
    <cellStyle name="60% - Accent2" xfId="18996" builtinId="36" hidden="1" customBuiltin="1"/>
    <cellStyle name="60% - Accent2" xfId="19057" builtinId="36" hidden="1" customBuiltin="1"/>
    <cellStyle name="60% - Accent2" xfId="19086" builtinId="36" hidden="1" customBuiltin="1"/>
    <cellStyle name="60% - Accent2" xfId="18920" builtinId="36" hidden="1" customBuiltin="1"/>
    <cellStyle name="60% - Accent2" xfId="19034" builtinId="36" hidden="1" customBuiltin="1"/>
    <cellStyle name="60% - Accent2" xfId="19104" builtinId="36" hidden="1" customBuiltin="1"/>
    <cellStyle name="60% - Accent2" xfId="19129" builtinId="36" hidden="1" customBuiltin="1"/>
    <cellStyle name="60% - Accent2" xfId="19152" builtinId="36" hidden="1" customBuiltin="1"/>
    <cellStyle name="60% - Accent2" xfId="19176" builtinId="36" hidden="1" customBuiltin="1"/>
    <cellStyle name="60% - Accent2" xfId="19197" builtinId="36" hidden="1" customBuiltin="1"/>
    <cellStyle name="60% - Accent2" xfId="4183" builtinId="36" hidden="1" customBuiltin="1"/>
    <cellStyle name="60% - Accent2" xfId="5164" builtinId="36" hidden="1" customBuiltin="1"/>
    <cellStyle name="60% - Accent2" xfId="14145" builtinId="36" hidden="1" customBuiltin="1"/>
    <cellStyle name="60% - Accent2" xfId="7785" builtinId="36" hidden="1" customBuiltin="1"/>
    <cellStyle name="60% - Accent2" xfId="4847" builtinId="36" hidden="1" customBuiltin="1"/>
    <cellStyle name="60% - Accent2" xfId="18899" builtinId="36" hidden="1" customBuiltin="1"/>
    <cellStyle name="60% - Accent2" xfId="5075" builtinId="36" hidden="1" customBuiltin="1"/>
    <cellStyle name="60% - Accent2" xfId="16856" builtinId="36" hidden="1" customBuiltin="1"/>
    <cellStyle name="60% - Accent2" xfId="5039" builtinId="36" hidden="1" customBuiltin="1"/>
    <cellStyle name="60% - Accent2" xfId="14199" builtinId="36" hidden="1" customBuiltin="1"/>
    <cellStyle name="60% - Accent2" xfId="5110" builtinId="36" hidden="1" customBuiltin="1"/>
    <cellStyle name="60% - Accent2" xfId="4905" builtinId="36" hidden="1" customBuiltin="1"/>
    <cellStyle name="60% - Accent2" xfId="14220" builtinId="36" hidden="1" customBuiltin="1"/>
    <cellStyle name="60% - Accent2" xfId="16910" builtinId="36" hidden="1" customBuiltin="1"/>
    <cellStyle name="60% - Accent2" xfId="4526" builtinId="36" hidden="1" customBuiltin="1"/>
    <cellStyle name="60% - Accent2" xfId="17901" builtinId="36" hidden="1" customBuiltin="1"/>
    <cellStyle name="60% - Accent2" xfId="14010" builtinId="36" hidden="1" customBuiltin="1"/>
    <cellStyle name="60% - Accent2" xfId="19226" builtinId="36" hidden="1" customBuiltin="1"/>
    <cellStyle name="60% - Accent2" xfId="19265" builtinId="36" hidden="1" customBuiltin="1"/>
    <cellStyle name="60% - Accent2" xfId="19302" builtinId="36" hidden="1" customBuiltin="1"/>
    <cellStyle name="60% - Accent2" xfId="19400" builtinId="36" hidden="1" customBuiltin="1"/>
    <cellStyle name="60% - Accent2" xfId="19433" builtinId="36" hidden="1" customBuiltin="1"/>
    <cellStyle name="60% - Accent2" xfId="19467" builtinId="36" hidden="1" customBuiltin="1"/>
    <cellStyle name="60% - Accent2" xfId="19499" builtinId="36" hidden="1" customBuiltin="1"/>
    <cellStyle name="60% - Accent2" xfId="19530" builtinId="36" hidden="1" customBuiltin="1"/>
    <cellStyle name="60% - Accent2" xfId="11973" builtinId="36" hidden="1" customBuiltin="1"/>
    <cellStyle name="60% - Accent2" xfId="19475" builtinId="36" hidden="1" customBuiltin="1"/>
    <cellStyle name="60% - Accent2" xfId="19552" builtinId="36" hidden="1" customBuiltin="1"/>
    <cellStyle name="60% - Accent2" xfId="19587" builtinId="36" hidden="1" customBuiltin="1"/>
    <cellStyle name="60% - Accent2" xfId="19623" builtinId="36" hidden="1" customBuiltin="1"/>
    <cellStyle name="60% - Accent2" xfId="19657" builtinId="36" hidden="1" customBuiltin="1"/>
    <cellStyle name="60% - Accent2" xfId="19697" builtinId="36" hidden="1" customBuiltin="1"/>
    <cellStyle name="60% - Accent2" xfId="19742" builtinId="36" hidden="1" customBuiltin="1"/>
    <cellStyle name="60% - Accent2" xfId="19775" builtinId="36" hidden="1" customBuiltin="1"/>
    <cellStyle name="60% - Accent2" xfId="19841" builtinId="36" hidden="1" customBuiltin="1"/>
    <cellStyle name="60% - Accent2" xfId="19688" builtinId="36" hidden="1" customBuiltin="1"/>
    <cellStyle name="60% - Accent2" xfId="17507" builtinId="36" hidden="1" customBuiltin="1"/>
    <cellStyle name="60% - Accent2" xfId="17535" builtinId="36" hidden="1" customBuiltin="1"/>
    <cellStyle name="60% - Accent2" xfId="17571" builtinId="36" hidden="1" customBuiltin="1"/>
    <cellStyle name="60% - Accent2" xfId="17609" builtinId="36" hidden="1" customBuiltin="1"/>
    <cellStyle name="60% - Accent2" xfId="17640" builtinId="36" hidden="1" customBuiltin="1"/>
    <cellStyle name="60% - Accent2" xfId="17671" builtinId="36" hidden="1" customBuiltin="1"/>
    <cellStyle name="60% - Accent2" xfId="17700" builtinId="36" hidden="1" customBuiltin="1"/>
    <cellStyle name="60% - Accent2" xfId="17373" builtinId="36" hidden="1" customBuiltin="1"/>
    <cellStyle name="60% - Accent2" xfId="17678" builtinId="36" hidden="1" customBuiltin="1"/>
    <cellStyle name="60% - Accent2" xfId="17748" builtinId="36" hidden="1" customBuiltin="1"/>
    <cellStyle name="60% - Accent2" xfId="17774" builtinId="36" hidden="1" customBuiltin="1"/>
    <cellStyle name="60% - Accent2" xfId="17801" builtinId="36" hidden="1" customBuiltin="1"/>
    <cellStyle name="60% - Accent2" xfId="17825" builtinId="36" hidden="1" customBuiltin="1"/>
    <cellStyle name="60% - Accent2" xfId="17855" builtinId="36" hidden="1" customBuiltin="1"/>
    <cellStyle name="60% - Accent2" xfId="17924" builtinId="36" hidden="1" customBuiltin="1"/>
    <cellStyle name="60% - Accent2" xfId="17985" builtinId="36" hidden="1" customBuiltin="1"/>
    <cellStyle name="60% - Accent2" xfId="18014" builtinId="36" hidden="1" customBuiltin="1"/>
    <cellStyle name="60% - Accent2" xfId="17847" builtinId="36" hidden="1" customBuiltin="1"/>
    <cellStyle name="60% - Accent2" xfId="17962" builtinId="36" hidden="1" customBuiltin="1"/>
    <cellStyle name="60% - Accent2" xfId="18032" builtinId="36" hidden="1" customBuiltin="1"/>
    <cellStyle name="60% - Accent2" xfId="18056" builtinId="36" hidden="1" customBuiltin="1"/>
    <cellStyle name="60% - Accent2" xfId="18082" builtinId="36" hidden="1" customBuiltin="1"/>
    <cellStyle name="60% - Accent2" xfId="18106" builtinId="36" hidden="1" customBuiltin="1"/>
    <cellStyle name="60% - Accent2" xfId="18133" builtinId="36" hidden="1" customBuiltin="1"/>
    <cellStyle name="60% - Accent2" xfId="10290" builtinId="36" hidden="1" customBuiltin="1"/>
    <cellStyle name="60% - Accent2" xfId="17108" builtinId="36" hidden="1" customBuiltin="1"/>
    <cellStyle name="60% - Accent2" xfId="17089" builtinId="36" hidden="1" customBuiltin="1"/>
    <cellStyle name="60% - Accent2" xfId="17118" builtinId="36" hidden="1" customBuiltin="1"/>
    <cellStyle name="60% - Accent2" xfId="17099" builtinId="36" hidden="1" customBuiltin="1"/>
    <cellStyle name="60% - Accent2" xfId="18302" builtinId="36" hidden="1" customBuiltin="1"/>
    <cellStyle name="60% - Accent2" xfId="18325" builtinId="36" hidden="1" customBuiltin="1"/>
    <cellStyle name="60% - Accent2" xfId="18346" builtinId="36" hidden="1" customBuiltin="1"/>
    <cellStyle name="60% - Accent2" xfId="18367" builtinId="36" hidden="1" customBuiltin="1"/>
    <cellStyle name="60% - Accent2" xfId="18247" builtinId="36" hidden="1" customBuiltin="1"/>
    <cellStyle name="60% - Accent2" xfId="17730" builtinId="36" hidden="1" customBuiltin="1"/>
    <cellStyle name="60% - Accent2" xfId="15213" builtinId="36" hidden="1" customBuiltin="1"/>
    <cellStyle name="60% - Accent2" xfId="14854" builtinId="36" hidden="1" customBuiltin="1"/>
    <cellStyle name="60% - Accent2" xfId="7764" builtinId="36" hidden="1" customBuiltin="1"/>
    <cellStyle name="60% - Accent2" xfId="5363" builtinId="36" hidden="1" customBuiltin="1"/>
    <cellStyle name="60% - Accent2" xfId="12001" builtinId="36" hidden="1" customBuiltin="1"/>
    <cellStyle name="60% - Accent2" xfId="17205" builtinId="36" hidden="1" customBuiltin="1"/>
    <cellStyle name="60% - Accent2" xfId="17232" builtinId="36" hidden="1" customBuiltin="1"/>
    <cellStyle name="60% - Accent2" xfId="17259" builtinId="36" hidden="1" customBuiltin="1"/>
    <cellStyle name="60% - Accent2" xfId="17284" builtinId="36" hidden="1" customBuiltin="1"/>
    <cellStyle name="60% - Accent2" xfId="17326" builtinId="36" hidden="1" customBuiltin="1"/>
    <cellStyle name="60% - Accent2" xfId="17359" builtinId="36" hidden="1" customBuiltin="1"/>
    <cellStyle name="60% - Accent2" xfId="17393" builtinId="36" hidden="1" customBuiltin="1"/>
    <cellStyle name="60% - Accent2" xfId="17426" builtinId="36" hidden="1" customBuiltin="1"/>
    <cellStyle name="60% - Accent2" xfId="17457" builtinId="36" hidden="1" customBuiltin="1"/>
    <cellStyle name="60% - Accent2" xfId="17129" builtinId="36" hidden="1" customBuiltin="1"/>
    <cellStyle name="60% - Accent2" xfId="17402" builtinId="36" hidden="1" customBuiltin="1"/>
    <cellStyle name="60% - Accent2" xfId="17479" builtinId="36" hidden="1" customBuiltin="1"/>
    <cellStyle name="60% - Accent2" xfId="4577" builtinId="36" hidden="1" customBuiltin="1"/>
    <cellStyle name="60% - Accent2" xfId="5941" builtinId="36" hidden="1" customBuiltin="1"/>
    <cellStyle name="60% - Accent2" xfId="10836" builtinId="36" hidden="1" customBuiltin="1"/>
    <cellStyle name="60% - Accent2" xfId="8232" builtinId="36" hidden="1" customBuiltin="1"/>
    <cellStyle name="60% - Accent2" xfId="4684" builtinId="36" hidden="1" customBuiltin="1"/>
    <cellStyle name="60% - Accent2" xfId="10646" builtinId="36" hidden="1" customBuiltin="1"/>
    <cellStyle name="60% - Accent2" xfId="4194" builtinId="36" hidden="1" customBuiltin="1"/>
    <cellStyle name="60% - Accent2" xfId="12728" builtinId="36" hidden="1" customBuiltin="1"/>
    <cellStyle name="60% - Accent2" xfId="5550" builtinId="36" hidden="1" customBuiltin="1"/>
    <cellStyle name="60% - Accent2" xfId="4197" builtinId="36" hidden="1" customBuiltin="1"/>
    <cellStyle name="60% - Accent2" xfId="7555" builtinId="36" hidden="1" customBuiltin="1"/>
    <cellStyle name="60% - Accent2" xfId="11358" builtinId="36" hidden="1" customBuiltin="1"/>
    <cellStyle name="60% - Accent2" xfId="4965" builtinId="36" hidden="1" customBuiltin="1"/>
    <cellStyle name="60% - Accent2" xfId="4581" builtinId="36" hidden="1" customBuiltin="1"/>
    <cellStyle name="60% - Accent2" xfId="7560" builtinId="36" hidden="1" customBuiltin="1"/>
    <cellStyle name="60% - Accent2" xfId="5179" builtinId="36" hidden="1" customBuiltin="1"/>
    <cellStyle name="60% - Accent2" xfId="5127" builtinId="36" hidden="1" customBuiltin="1"/>
    <cellStyle name="60% - Accent2" xfId="17139" builtinId="36" hidden="1" customBuiltin="1"/>
    <cellStyle name="60% - Accent2" xfId="14562" builtinId="36" hidden="1" customBuiltin="1"/>
    <cellStyle name="60% - Accent2" xfId="17893" builtinId="36" hidden="1" customBuiltin="1"/>
    <cellStyle name="60% - Accent2" xfId="19872" builtinId="36" hidden="1" customBuiltin="1"/>
    <cellStyle name="60% - Accent2" xfId="19355" builtinId="36" hidden="1" customBuiltin="1"/>
    <cellStyle name="60% - Accent2" xfId="14002" builtinId="36" hidden="1" customBuiltin="1"/>
    <cellStyle name="60% - Accent2" xfId="18965" builtinId="36" hidden="1" customBuiltin="1"/>
    <cellStyle name="60% - Accent2" xfId="18553" builtinId="36" hidden="1" customBuiltin="1"/>
    <cellStyle name="60% - Accent2" xfId="23395" builtinId="36" hidden="1" customBuiltin="1"/>
    <cellStyle name="60% - Accent2" xfId="22876" builtinId="36" hidden="1" customBuiltin="1"/>
    <cellStyle name="60% - Accent2" xfId="14823" builtinId="36" hidden="1" customBuiltin="1"/>
    <cellStyle name="60% - Accent2" xfId="22450" builtinId="36" hidden="1" customBuiltin="1"/>
    <cellStyle name="60% - Accent2" xfId="21720" builtinId="36" hidden="1" customBuiltin="1"/>
    <cellStyle name="60% - Accent2" xfId="21674" builtinId="36" hidden="1" customBuiltin="1"/>
    <cellStyle name="60% - Accent2" xfId="21303" builtinId="36" hidden="1" customBuiltin="1"/>
    <cellStyle name="60% - Accent2" xfId="20950" builtinId="36" hidden="1" customBuiltin="1"/>
    <cellStyle name="60% - Accent2" xfId="20515" builtinId="36" hidden="1" customBuiltin="1"/>
    <cellStyle name="60% - Accent2" xfId="25302" builtinId="36" hidden="1" customBuiltin="1"/>
    <cellStyle name="60% - Accent2" xfId="11246" builtinId="36" hidden="1" customBuiltin="1"/>
    <cellStyle name="60% - Accent2" xfId="6186" builtinId="36" hidden="1" customBuiltin="1"/>
    <cellStyle name="60% - Accent2" xfId="5809" builtinId="36" hidden="1" customBuiltin="1"/>
    <cellStyle name="60% - Accent2" xfId="5728" builtinId="36" hidden="1" customBuiltin="1"/>
    <cellStyle name="60% - Accent2" xfId="19337" builtinId="36" hidden="1" customBuiltin="1"/>
    <cellStyle name="60% - Accent2" xfId="11459" builtinId="36" hidden="1" customBuiltin="1"/>
    <cellStyle name="60% - Accent2" xfId="28333" builtinId="36" hidden="1" customBuiltin="1"/>
    <cellStyle name="60% - Accent2" xfId="27898" builtinId="36" hidden="1" customBuiltin="1"/>
    <cellStyle name="60% - Accent2" xfId="26610" builtinId="36" hidden="1" customBuiltin="1"/>
    <cellStyle name="60% - Accent2" xfId="27256" builtinId="36" hidden="1" customBuiltin="1"/>
    <cellStyle name="60% - Accent2" xfId="26638" builtinId="36" hidden="1" customBuiltin="1"/>
    <cellStyle name="60% - Accent2" xfId="26370" builtinId="36" hidden="1" customBuiltin="1"/>
    <cellStyle name="60% - Accent2" xfId="25894" builtinId="36" hidden="1" customBuiltin="1"/>
    <cellStyle name="60% - Accent2" xfId="20747" builtinId="36" hidden="1" customBuiltin="1"/>
    <cellStyle name="60% - Accent2" xfId="25527" builtinId="36" hidden="1" customBuiltin="1"/>
    <cellStyle name="60% - Accent2" xfId="8814" builtinId="36" hidden="1" customBuiltin="1"/>
    <cellStyle name="60% - Accent2" xfId="8845" builtinId="36" hidden="1" customBuiltin="1"/>
    <cellStyle name="60% - Accent2" xfId="8529" builtinId="36" hidden="1" customBuiltin="1"/>
    <cellStyle name="60% - Accent2" xfId="8863" builtinId="36" hidden="1" customBuiltin="1"/>
    <cellStyle name="60% - Accent2" xfId="8892" builtinId="36" hidden="1" customBuiltin="1"/>
    <cellStyle name="60% - Accent2" xfId="8915" builtinId="36" hidden="1" customBuiltin="1"/>
    <cellStyle name="60% - Accent2" xfId="8939" builtinId="36" hidden="1" customBuiltin="1"/>
    <cellStyle name="60% - Accent2" xfId="8950" builtinId="36" hidden="1" customBuiltin="1"/>
    <cellStyle name="60% - Accent2" xfId="8989" builtinId="36" hidden="1" customBuiltin="1"/>
    <cellStyle name="60% - Accent2" xfId="9020" builtinId="36" hidden="1" customBuiltin="1"/>
    <cellStyle name="60% - Accent2" xfId="9053" builtinId="36" hidden="1" customBuiltin="1"/>
    <cellStyle name="60% - Accent2" xfId="9110" builtinId="36" hidden="1" customBuiltin="1"/>
    <cellStyle name="60% - Accent2" xfId="8761" builtinId="36" hidden="1" customBuiltin="1"/>
    <cellStyle name="60% - Accent2" xfId="9061" builtinId="36" hidden="1" customBuiltin="1"/>
    <cellStyle name="60% - Accent2" xfId="9128" builtinId="36" hidden="1" customBuiltin="1"/>
    <cellStyle name="60% - Accent2" xfId="9153" builtinId="36" hidden="1" customBuiltin="1"/>
    <cellStyle name="60% - Accent2" xfId="9179" builtinId="36" hidden="1" customBuiltin="1"/>
    <cellStyle name="60% - Accent2" xfId="9204" builtinId="36" hidden="1" customBuiltin="1"/>
    <cellStyle name="60% - Accent2" xfId="9235" builtinId="36" hidden="1" customBuiltin="1"/>
    <cellStyle name="60% - Accent2" xfId="9274" builtinId="36" hidden="1" customBuiltin="1"/>
    <cellStyle name="60% - Accent2" xfId="9305" builtinId="36" hidden="1" customBuiltin="1"/>
    <cellStyle name="60% - Accent2" xfId="9367" builtinId="36" hidden="1" customBuiltin="1"/>
    <cellStyle name="60% - Accent2" xfId="9395" builtinId="36" hidden="1" customBuiltin="1"/>
    <cellStyle name="60% - Accent2" xfId="9227" builtinId="36" hidden="1" customBuiltin="1"/>
    <cellStyle name="60% - Accent2" xfId="9345" builtinId="36" hidden="1" customBuiltin="1"/>
    <cellStyle name="60% - Accent2" xfId="9412" builtinId="36" hidden="1" customBuiltin="1"/>
    <cellStyle name="60% - Accent2" xfId="9463" builtinId="36" hidden="1" customBuiltin="1"/>
    <cellStyle name="60% - Accent2" xfId="9487" builtinId="36" hidden="1" customBuiltin="1"/>
    <cellStyle name="60% - Accent2" xfId="9514" builtinId="36" hidden="1" customBuiltin="1"/>
    <cellStyle name="60% - Accent2" xfId="8310" builtinId="36" hidden="1" customBuiltin="1"/>
    <cellStyle name="60% - Accent2" xfId="8476" builtinId="36" hidden="1" customBuiltin="1"/>
    <cellStyle name="60% - Accent2" xfId="8453" builtinId="36" hidden="1" customBuiltin="1"/>
    <cellStyle name="60% - Accent2" xfId="8498" builtinId="36" hidden="1" customBuiltin="1"/>
    <cellStyle name="60% - Accent2" xfId="8467" builtinId="36" hidden="1" customBuiltin="1"/>
    <cellStyle name="60% - Accent2" xfId="9677" builtinId="36" hidden="1" customBuiltin="1"/>
    <cellStyle name="60% - Accent2" xfId="9698" builtinId="36" hidden="1" customBuiltin="1"/>
    <cellStyle name="60% - Accent2" xfId="9721" builtinId="36" hidden="1" customBuiltin="1"/>
    <cellStyle name="60% - Accent2" xfId="9742" builtinId="36" hidden="1" customBuiltin="1"/>
    <cellStyle name="60% - Accent2" xfId="9763" builtinId="36" hidden="1" customBuiltin="1"/>
    <cellStyle name="60% - Accent2" xfId="9642" builtinId="36" hidden="1" customBuiltin="1"/>
    <cellStyle name="60% - Accent2" xfId="9831" builtinId="36" hidden="1" customBuiltin="1"/>
    <cellStyle name="60% - Accent2" xfId="9865" builtinId="36" hidden="1" customBuiltin="1"/>
    <cellStyle name="60% - Accent2" xfId="9896" builtinId="36" hidden="1" customBuiltin="1"/>
    <cellStyle name="60% - Accent2" xfId="9927" builtinId="36" hidden="1" customBuiltin="1"/>
    <cellStyle name="60% - Accent2" xfId="9632" builtinId="36" hidden="1" customBuiltin="1"/>
    <cellStyle name="60% - Accent2" xfId="9874" builtinId="36" hidden="1" customBuiltin="1"/>
    <cellStyle name="60% - Accent2" xfId="9946" builtinId="36" hidden="1" customBuiltin="1"/>
    <cellStyle name="60% - Accent2" xfId="9975" builtinId="36" hidden="1" customBuiltin="1"/>
    <cellStyle name="60% - Accent2" xfId="10000" builtinId="36" hidden="1" customBuiltin="1"/>
    <cellStyle name="60% - Accent2" xfId="10023" builtinId="36" hidden="1" customBuiltin="1"/>
    <cellStyle name="60% - Accent2" xfId="10034" builtinId="36" hidden="1" customBuiltin="1"/>
    <cellStyle name="60% - Accent2" xfId="10069" builtinId="36" hidden="1" customBuiltin="1"/>
    <cellStyle name="60% - Accent2" xfId="10099" builtinId="36" hidden="1" customBuiltin="1"/>
    <cellStyle name="60% - Accent2" xfId="10130" builtinId="36" hidden="1" customBuiltin="1"/>
    <cellStyle name="60% - Accent2" xfId="10158" builtinId="36" hidden="1" customBuiltin="1"/>
    <cellStyle name="60% - Accent2" xfId="9845" builtinId="36" hidden="1" customBuiltin="1"/>
    <cellStyle name="60% - Accent2" xfId="10138" builtinId="36" hidden="1" customBuiltin="1"/>
    <cellStyle name="60% - Accent2" xfId="10204" builtinId="36" hidden="1" customBuiltin="1"/>
    <cellStyle name="60% - Accent2" xfId="10230" builtinId="36" hidden="1" customBuiltin="1"/>
    <cellStyle name="60% - Accent2" xfId="10254" builtinId="36" hidden="1" customBuiltin="1"/>
    <cellStyle name="60% - Accent2" xfId="10278" builtinId="36" hidden="1" customBuiltin="1"/>
    <cellStyle name="60% - Accent2" xfId="10309" builtinId="36" hidden="1" customBuiltin="1"/>
    <cellStyle name="60% - Accent2" xfId="10347" builtinId="36" hidden="1" customBuiltin="1"/>
    <cellStyle name="60% - Accent2" xfId="10377" builtinId="36" hidden="1" customBuiltin="1"/>
    <cellStyle name="60% - Accent2" xfId="10409" builtinId="36" hidden="1" customBuiltin="1"/>
    <cellStyle name="60% - Accent2" xfId="10466" builtinId="36" hidden="1" customBuiltin="1"/>
    <cellStyle name="60% - Accent2" xfId="10300" builtinId="36" hidden="1" customBuiltin="1"/>
    <cellStyle name="60% - Accent2" xfId="10417" builtinId="36" hidden="1" customBuiltin="1"/>
    <cellStyle name="60% - Accent2" xfId="10483" builtinId="36" hidden="1" customBuiltin="1"/>
    <cellStyle name="60% - Accent2" xfId="10533" builtinId="36" hidden="1" customBuiltin="1"/>
    <cellStyle name="60% - Accent2" xfId="10556" builtinId="36" hidden="1" customBuiltin="1"/>
    <cellStyle name="60% - Accent2" xfId="10585" builtinId="36" hidden="1" customBuiltin="1"/>
    <cellStyle name="60% - Accent2" xfId="5218" builtinId="36" hidden="1" customBuiltin="1"/>
    <cellStyle name="60% - Accent2" xfId="7743" builtinId="36" hidden="1" customBuiltin="1"/>
    <cellStyle name="60% - Accent2" xfId="4466" builtinId="36" hidden="1" customBuiltin="1"/>
    <cellStyle name="60% - Accent2" xfId="9337" builtinId="36" hidden="1" customBuiltin="1"/>
    <cellStyle name="60% - Accent2" xfId="6815" builtinId="36" hidden="1" customBuiltin="1"/>
    <cellStyle name="60% - Accent2" xfId="2318" builtinId="36" hidden="1" customBuiltin="1"/>
    <cellStyle name="60% - Accent2" xfId="2340" builtinId="36" hidden="1" customBuiltin="1"/>
    <cellStyle name="60% - Accent2" xfId="2361" builtinId="36" hidden="1" customBuiltin="1"/>
    <cellStyle name="60% - Accent2" xfId="2370" builtinId="36" hidden="1" customBuiltin="1"/>
    <cellStyle name="60% - Accent2" xfId="2406" builtinId="36" hidden="1" customBuiltin="1"/>
    <cellStyle name="60% - Accent2" xfId="2435" builtinId="36" hidden="1" customBuiltin="1"/>
    <cellStyle name="60% - Accent2" xfId="2466" builtinId="36" hidden="1" customBuiltin="1"/>
    <cellStyle name="60% - Accent2" xfId="2522" builtinId="36" hidden="1" customBuiltin="1"/>
    <cellStyle name="60% - Accent2" xfId="2195" builtinId="36" hidden="1" customBuiltin="1"/>
    <cellStyle name="60% - Accent2" xfId="2473" builtinId="36" hidden="1" customBuiltin="1"/>
    <cellStyle name="60% - Accent2" xfId="2537" builtinId="36" hidden="1" customBuiltin="1"/>
    <cellStyle name="60% - Accent2" xfId="2559" builtinId="36" hidden="1" customBuiltin="1"/>
    <cellStyle name="60% - Accent2" xfId="2581" builtinId="36" hidden="1" customBuiltin="1"/>
    <cellStyle name="60% - Accent2" xfId="2602" builtinId="36" hidden="1" customBuiltin="1"/>
    <cellStyle name="60% - Accent2" xfId="2630" builtinId="36" hidden="1" customBuiltin="1"/>
    <cellStyle name="60% - Accent2" xfId="2666" builtinId="36" hidden="1" customBuiltin="1"/>
    <cellStyle name="60% - Accent2" xfId="2695" builtinId="36" hidden="1" customBuiltin="1"/>
    <cellStyle name="60% - Accent2" xfId="2726" builtinId="36" hidden="1" customBuiltin="1"/>
    <cellStyle name="60% - Accent2" xfId="2754" builtinId="36" hidden="1" customBuiltin="1"/>
    <cellStyle name="60% - Accent2" xfId="2622" builtinId="36" hidden="1" customBuiltin="1"/>
    <cellStyle name="60% - Accent2" xfId="2733" builtinId="36" hidden="1" customBuiltin="1"/>
    <cellStyle name="60% - Accent2" xfId="2819" builtinId="36" hidden="1" customBuiltin="1"/>
    <cellStyle name="60% - Accent2" xfId="2841" builtinId="36" hidden="1" customBuiltin="1"/>
    <cellStyle name="60% - Accent2" xfId="2862" builtinId="36" hidden="1" customBuiltin="1"/>
    <cellStyle name="60% - Accent2" xfId="2888" builtinId="36" hidden="1" customBuiltin="1"/>
    <cellStyle name="60% - Accent2" xfId="1905" builtinId="36" hidden="1" customBuiltin="1"/>
    <cellStyle name="60% - Accent2" xfId="1965" builtinId="36" hidden="1" customBuiltin="1"/>
    <cellStyle name="60% - Accent2" xfId="1946" builtinId="36" hidden="1" customBuiltin="1"/>
    <cellStyle name="60% - Accent2" xfId="1974" builtinId="36" hidden="1" customBuiltin="1"/>
    <cellStyle name="60% - Accent2" xfId="1956" builtinId="36" hidden="1" customBuiltin="1"/>
    <cellStyle name="60% - Accent2" xfId="1871" builtinId="36" hidden="1" customBuiltin="1"/>
    <cellStyle name="60% - Accent2" xfId="3035" builtinId="36" hidden="1" customBuiltin="1"/>
    <cellStyle name="60% - Accent2" xfId="3056" builtinId="36" hidden="1" customBuiltin="1"/>
    <cellStyle name="60% - Accent2" xfId="3079" builtinId="36" hidden="1" customBuiltin="1"/>
    <cellStyle name="60% - Accent2" xfId="3100" builtinId="36" hidden="1" customBuiltin="1"/>
    <cellStyle name="60% - Accent2" xfId="3121" builtinId="36" hidden="1" customBuiltin="1"/>
    <cellStyle name="60% - Accent2" xfId="3156" builtinId="36" hidden="1" customBuiltin="1"/>
    <cellStyle name="60% - Accent2" xfId="3186" builtinId="36" hidden="1" customBuiltin="1"/>
    <cellStyle name="60% - Accent2" xfId="3220" builtinId="36" hidden="1" customBuiltin="1"/>
    <cellStyle name="60% - Accent2" xfId="3249" builtinId="36" hidden="1" customBuiltin="1"/>
    <cellStyle name="60% - Accent2" xfId="3280" builtinId="36" hidden="1" customBuiltin="1"/>
    <cellStyle name="60% - Accent2" xfId="2993" builtinId="36" hidden="1" customBuiltin="1"/>
    <cellStyle name="60% - Accent2" xfId="3228" builtinId="36" hidden="1" customBuiltin="1"/>
    <cellStyle name="60% - Accent2" xfId="3297" builtinId="36" hidden="1" customBuiltin="1"/>
    <cellStyle name="60% - Accent2" xfId="3322" builtinId="36" hidden="1" customBuiltin="1"/>
    <cellStyle name="60% - Accent2" xfId="3343" builtinId="36" hidden="1" customBuiltin="1"/>
    <cellStyle name="60% - Accent2" xfId="3364" builtinId="36" hidden="1" customBuiltin="1"/>
    <cellStyle name="60% - Accent2" xfId="3373" builtinId="36" hidden="1" customBuiltin="1"/>
    <cellStyle name="60% - Accent2" xfId="3407" builtinId="36" hidden="1" customBuiltin="1"/>
    <cellStyle name="60% - Accent2" xfId="3436" builtinId="36" hidden="1" customBuiltin="1"/>
    <cellStyle name="60% - Accent2" xfId="3522" builtinId="36" hidden="1" customBuiltin="1"/>
    <cellStyle name="60% - Accent2" xfId="3200" builtinId="36" hidden="1" customBuiltin="1"/>
    <cellStyle name="60% - Accent2" xfId="3474" builtinId="36" hidden="1" customBuiltin="1"/>
    <cellStyle name="60% - Accent2" xfId="3537" builtinId="36" hidden="1" customBuiltin="1"/>
    <cellStyle name="60% - Accent2" xfId="3559" builtinId="36" hidden="1" customBuiltin="1"/>
    <cellStyle name="60% - Accent2" xfId="3580" builtinId="36" hidden="1" customBuiltin="1"/>
    <cellStyle name="60% - Accent2" xfId="3601" builtinId="36" hidden="1" customBuiltin="1"/>
    <cellStyle name="60% - Accent2" xfId="3629" builtinId="36" hidden="1" customBuiltin="1"/>
    <cellStyle name="60% - Accent2" xfId="3663" builtinId="36" hidden="1" customBuiltin="1"/>
    <cellStyle name="60% - Accent2" xfId="3692" builtinId="36" hidden="1" customBuiltin="1"/>
    <cellStyle name="60% - Accent2" xfId="3723" builtinId="36" hidden="1" customBuiltin="1"/>
    <cellStyle name="60% - Accent2" xfId="3750" builtinId="36" hidden="1" customBuiltin="1"/>
    <cellStyle name="60% - Accent2" xfId="3778" builtinId="36" hidden="1" customBuiltin="1"/>
    <cellStyle name="60% - Accent2" xfId="3621" builtinId="36" hidden="1" customBuiltin="1"/>
    <cellStyle name="60% - Accent2" xfId="3730" builtinId="36" hidden="1" customBuiltin="1"/>
    <cellStyle name="60% - Accent2" xfId="3815" builtinId="36" hidden="1" customBuiltin="1"/>
    <cellStyle name="60% - Accent2" xfId="1140" builtinId="36" hidden="1" customBuiltin="1"/>
    <cellStyle name="60% - Accent2" xfId="1175" builtinId="36" hidden="1" customBuiltin="1"/>
    <cellStyle name="60% - Accent2" xfId="1211" builtinId="36" hidden="1" customBuiltin="1"/>
    <cellStyle name="60% - Accent2" xfId="1245" builtinId="36" hidden="1" customBuiltin="1"/>
    <cellStyle name="60% - Accent2" xfId="1285" builtinId="36" hidden="1" customBuiltin="1"/>
    <cellStyle name="60% - Accent2" xfId="1330" builtinId="36" hidden="1" customBuiltin="1"/>
    <cellStyle name="60% - Accent2" xfId="1363" builtinId="36" hidden="1" customBuiltin="1"/>
    <cellStyle name="60% - Accent2" xfId="1429" builtinId="36" hidden="1" customBuiltin="1"/>
    <cellStyle name="60% - Accent2" xfId="1460" builtinId="36" hidden="1" customBuiltin="1"/>
    <cellStyle name="60% - Accent2" xfId="1276" builtinId="36" hidden="1" customBuiltin="1"/>
    <cellStyle name="60% - Accent2" xfId="1405" builtinId="36" hidden="1" customBuiltin="1"/>
    <cellStyle name="60% - Accent2" xfId="1482" builtinId="36" hidden="1" customBuiltin="1"/>
    <cellStyle name="60% - Accent2" xfId="1517" builtinId="36" hidden="1" customBuiltin="1"/>
    <cellStyle name="60% - Accent2" xfId="1553" builtinId="36" hidden="1" customBuiltin="1"/>
    <cellStyle name="60% - Accent2" xfId="1622" builtinId="36" hidden="1" customBuiltin="1"/>
    <cellStyle name="60% - Accent2" xfId="1759" builtinId="36" hidden="1" customBuiltin="1"/>
    <cellStyle name="60% - Accent2" xfId="1781" builtinId="36" hidden="1" customBuiltin="1"/>
    <cellStyle name="60% - Accent2" xfId="1803" builtinId="36" hidden="1" customBuiltin="1"/>
    <cellStyle name="60% - Accent2" xfId="1824" builtinId="36" hidden="1" customBuiltin="1"/>
    <cellStyle name="60% - Accent2" xfId="1849" builtinId="36" hidden="1" customBuiltin="1"/>
    <cellStyle name="60% - Accent2" xfId="2028" builtinId="36" hidden="1" customBuiltin="1"/>
    <cellStyle name="60% - Accent2" xfId="2049" builtinId="36" hidden="1" customBuiltin="1"/>
    <cellStyle name="60% - Accent2" xfId="2072" builtinId="36" hidden="1" customBuiltin="1"/>
    <cellStyle name="60% - Accent2" xfId="2094" builtinId="36" hidden="1" customBuiltin="1"/>
    <cellStyle name="60% - Accent2" xfId="2115" builtinId="36" hidden="1" customBuiltin="1"/>
    <cellStyle name="60% - Accent2" xfId="1993" builtinId="36" hidden="1" customBuiltin="1"/>
    <cellStyle name="60% - Accent2" xfId="2151" builtinId="36" hidden="1" customBuiltin="1"/>
    <cellStyle name="60% - Accent2" xfId="2181" builtinId="36" hidden="1" customBuiltin="1"/>
    <cellStyle name="60% - Accent2" xfId="2245" builtinId="36" hidden="1" customBuiltin="1"/>
    <cellStyle name="60% - Accent2" xfId="2276" builtinId="36" hidden="1" customBuiltin="1"/>
    <cellStyle name="60% - Accent2" xfId="1984" builtinId="36" hidden="1" customBuiltin="1"/>
    <cellStyle name="60% - Accent2" xfId="2223" builtinId="36" hidden="1" customBuiltin="1"/>
    <cellStyle name="60% - Accent2" xfId="2293" builtinId="36" hidden="1" customBuiltin="1"/>
    <cellStyle name="60% - Accent2" xfId="1397" builtinId="36" hidden="1" customBuiltin="1"/>
    <cellStyle name="60% - Accent2" xfId="685" builtinId="36" hidden="1" customBuiltin="1"/>
    <cellStyle name="60% - Accent2" xfId="722" builtinId="36" hidden="1" customBuiltin="1"/>
    <cellStyle name="60% - Accent2" xfId="757" builtinId="36" hidden="1" customBuiltin="1"/>
    <cellStyle name="60% - Accent2" xfId="791" builtinId="36" hidden="1" customBuiltin="1"/>
    <cellStyle name="60% - Accent2" xfId="392" builtinId="36" hidden="1" customBuiltin="1"/>
    <cellStyle name="60% - Accent2" xfId="732" builtinId="36" hidden="1" customBuiltin="1"/>
    <cellStyle name="60% - Accent2" xfId="816" builtinId="36" hidden="1" customBuiltin="1"/>
    <cellStyle name="60% - Accent2" xfId="854" builtinId="36" hidden="1" customBuiltin="1"/>
    <cellStyle name="60% - Accent2" xfId="890" builtinId="36" hidden="1" customBuiltin="1"/>
    <cellStyle name="60% - Accent2" xfId="943" builtinId="36" hidden="1" customBuiltin="1"/>
    <cellStyle name="60% - Accent2" xfId="988" builtinId="36" hidden="1" customBuiltin="1"/>
    <cellStyle name="60% - Accent2" xfId="1021" builtinId="36" hidden="1" customBuiltin="1"/>
    <cellStyle name="60% - Accent2" xfId="1087" builtinId="36" hidden="1" customBuiltin="1"/>
    <cellStyle name="60% - Accent2" xfId="1118" builtinId="36" hidden="1" customBuiltin="1"/>
    <cellStyle name="60% - Accent2" xfId="702" builtinId="36" hidden="1" customBuiltin="1"/>
    <cellStyle name="60% - Accent2" xfId="1063" builtinId="36" hidden="1" customBuiltin="1"/>
    <cellStyle name="60% - Accent2" xfId="337" builtinId="36" hidden="1" customBuiltin="1"/>
    <cellStyle name="60% - Accent2" xfId="372" builtinId="36" hidden="1" customBuiltin="1"/>
    <cellStyle name="60% - Accent2" xfId="460" builtinId="36" hidden="1" customBuiltin="1"/>
    <cellStyle name="60% - Accent2" xfId="494" builtinId="36" hidden="1" customBuiltin="1"/>
    <cellStyle name="60% - Accent2" xfId="530" builtinId="36" hidden="1" customBuiltin="1"/>
    <cellStyle name="60% - Accent2" xfId="566" builtinId="36" hidden="1" customBuiltin="1"/>
    <cellStyle name="60% - Accent2" xfId="600" builtinId="36" hidden="1" customBuiltin="1"/>
    <cellStyle name="60% - Accent2" xfId="651" builtinId="36" hidden="1" customBuiltin="1"/>
    <cellStyle name="60% - Accent2" xfId="195" builtinId="36" hidden="1" customBuiltin="1"/>
    <cellStyle name="60% - Accent2" xfId="229" builtinId="36" hidden="1" customBuiltin="1"/>
    <cellStyle name="60% - Accent2" xfId="266" builtinId="36" hidden="1" customBuiltin="1"/>
    <cellStyle name="60% - Accent2" xfId="303" builtinId="36" hidden="1" customBuiltin="1"/>
    <cellStyle name="60% - Accent2" xfId="110" builtinId="36" hidden="1" customBuiltin="1"/>
    <cellStyle name="60% - Accent2" xfId="153" builtinId="36" hidden="1" customBuiltin="1"/>
    <cellStyle name="60% - Accent2" xfId="75" builtinId="36" hidden="1" customBuiltin="1"/>
    <cellStyle name="60% - Accent2" xfId="27" builtinId="36" hidden="1" customBuiltin="1"/>
    <cellStyle name="60% - Accent2" xfId="402" builtinId="36" hidden="1" customBuiltin="1"/>
    <cellStyle name="60% - Accent2" xfId="925" builtinId="36" hidden="1" customBuiltin="1"/>
    <cellStyle name="60% - Accent2" xfId="2215" builtinId="36" hidden="1" customBuiltin="1"/>
    <cellStyle name="60% - Accent2" xfId="1587" builtinId="36" hidden="1" customBuiltin="1"/>
    <cellStyle name="60% - Accent2" xfId="3793" builtinId="36" hidden="1" customBuiltin="1"/>
    <cellStyle name="60% - Accent2" xfId="3494" builtinId="36" hidden="1" customBuiltin="1"/>
    <cellStyle name="60% - Accent2" xfId="3002" builtinId="36" hidden="1" customBuiltin="1"/>
    <cellStyle name="60% - Accent2" xfId="2797" builtinId="36" hidden="1" customBuiltin="1"/>
    <cellStyle name="60% - Accent2" xfId="2494" builtinId="36" hidden="1" customBuiltin="1"/>
    <cellStyle name="60% - Accent2" xfId="10510" builtinId="36" hidden="1" customBuiltin="1"/>
    <cellStyle name="60% - Accent2" xfId="10186" builtinId="36" hidden="1" customBuiltin="1"/>
    <cellStyle name="60% - Accent2" xfId="9437" builtinId="36" hidden="1" customBuiltin="1"/>
    <cellStyle name="60% - Accent2" xfId="9082" builtinId="36" hidden="1" customBuiltin="1"/>
    <cellStyle name="60% - Accent2" xfId="8539" builtinId="36" hidden="1" customBuiltin="1"/>
    <cellStyle name="60% - Accent2" xfId="7376" builtinId="36" hidden="1" customBuiltin="1"/>
    <cellStyle name="60% - Accent2" xfId="6978" builtinId="36" hidden="1" customBuiltin="1"/>
    <cellStyle name="60% - Accent2" xfId="6494" builtinId="36" hidden="1" customBuiltin="1"/>
    <cellStyle name="60% - Accent2" xfId="11421" builtinId="36" hidden="1" customBuiltin="1"/>
    <cellStyle name="60% - Accent2" xfId="14088" builtinId="36" hidden="1" customBuiltin="1"/>
    <cellStyle name="60% - Accent2" xfId="14545" builtinId="36" hidden="1" customBuiltin="1"/>
    <cellStyle name="60% - Accent2" xfId="16614" builtinId="36" hidden="1" customBuiltin="1"/>
    <cellStyle name="60% - Accent2" xfId="16216" builtinId="36" hidden="1" customBuiltin="1"/>
    <cellStyle name="60% - Accent2" xfId="14742" builtinId="36" hidden="1" customBuiltin="1"/>
    <cellStyle name="60% - Accent2" xfId="15494" builtinId="36" hidden="1" customBuiltin="1"/>
    <cellStyle name="60% - Accent2" xfId="15132" builtinId="36" hidden="1" customBuiltin="1"/>
    <cellStyle name="60% - Accent2" xfId="14362" builtinId="36" hidden="1" customBuiltin="1"/>
    <cellStyle name="60% - Accent2" xfId="13574" builtinId="36" hidden="1" customBuiltin="1"/>
    <cellStyle name="60% - Accent2" xfId="11783" builtinId="36" hidden="1" customBuiltin="1"/>
    <cellStyle name="60% - Accent2" xfId="4583" builtinId="36" hidden="1" customBuiltin="1"/>
    <cellStyle name="60% - Accent2" xfId="12751" builtinId="36" hidden="1" customBuiltin="1"/>
    <cellStyle name="60% - Accent2" xfId="12431" builtinId="36" hidden="1" customBuiltin="1"/>
    <cellStyle name="60% - Accent2" xfId="12027" builtinId="36" hidden="1" customBuiltin="1"/>
    <cellStyle name="60% - Accent2" xfId="11619" builtinId="36" hidden="1" customBuiltin="1"/>
    <cellStyle name="60% - Accent2" xfId="23764" builtinId="36" hidden="1" customBuiltin="1"/>
    <cellStyle name="60% - Accent2" xfId="23625" builtinId="36" hidden="1" customBuiltin="1"/>
    <cellStyle name="60% - Accent2" xfId="23805" builtinId="36" hidden="1" customBuiltin="1"/>
    <cellStyle name="60% - Accent2" xfId="23871" builtinId="36" hidden="1" customBuiltin="1"/>
    <cellStyle name="60% - Accent2" xfId="23903" builtinId="36" hidden="1" customBuiltin="1"/>
    <cellStyle name="60% - Accent2" xfId="23934" builtinId="36" hidden="1" customBuiltin="1"/>
    <cellStyle name="60% - Accent2" xfId="23615" builtinId="36" hidden="1" customBuiltin="1"/>
    <cellStyle name="60% - Accent2" xfId="23879" builtinId="36" hidden="1" customBuiltin="1"/>
    <cellStyle name="60% - Accent2" xfId="23953" builtinId="36" hidden="1" customBuiltin="1"/>
    <cellStyle name="60% - Accent2" xfId="24007" builtinId="36" hidden="1" customBuiltin="1"/>
    <cellStyle name="60% - Accent2" xfId="24041" builtinId="36" hidden="1" customBuiltin="1"/>
    <cellStyle name="60% - Accent2" xfId="24078" builtinId="36" hidden="1" customBuiltin="1"/>
    <cellStyle name="60% - Accent2" xfId="24108" builtinId="36" hidden="1" customBuiltin="1"/>
    <cellStyle name="60% - Accent2" xfId="24139" builtinId="36" hidden="1" customBuiltin="1"/>
    <cellStyle name="60% - Accent2" xfId="24168" builtinId="36" hidden="1" customBuiltin="1"/>
    <cellStyle name="60% - Accent2" xfId="24196" builtinId="36" hidden="1" customBuiltin="1"/>
    <cellStyle name="60% - Accent2" xfId="23851" builtinId="36" hidden="1" customBuiltin="1"/>
    <cellStyle name="60% - Accent2" xfId="24146" builtinId="36" hidden="1" customBuiltin="1"/>
    <cellStyle name="60% - Accent2" xfId="24214" builtinId="36" hidden="1" customBuiltin="1"/>
    <cellStyle name="60% - Accent2" xfId="24238" builtinId="36" hidden="1" customBuiltin="1"/>
    <cellStyle name="60% - Accent2" xfId="24262" builtinId="36" hidden="1" customBuiltin="1"/>
    <cellStyle name="60% - Accent2" xfId="24285" builtinId="36" hidden="1" customBuiltin="1"/>
    <cellStyle name="60% - Accent2" xfId="24314" builtinId="36" hidden="1" customBuiltin="1"/>
    <cellStyle name="60% - Accent2" xfId="24352" builtinId="36" hidden="1" customBuiltin="1"/>
    <cellStyle name="60% - Accent2" xfId="24382" builtinId="36" hidden="1" customBuiltin="1"/>
    <cellStyle name="60% - Accent2" xfId="24442" builtinId="36" hidden="1" customBuiltin="1"/>
    <cellStyle name="60% - Accent2" xfId="24470" builtinId="36" hidden="1" customBuiltin="1"/>
    <cellStyle name="60% - Accent2" xfId="24306" builtinId="36" hidden="1" customBuiltin="1"/>
    <cellStyle name="60% - Accent2" xfId="24420" builtinId="36" hidden="1" customBuiltin="1"/>
    <cellStyle name="60% - Accent2" xfId="24488" builtinId="36" hidden="1" customBuiltin="1"/>
    <cellStyle name="60% - Accent2" xfId="24512" builtinId="36" hidden="1" customBuiltin="1"/>
    <cellStyle name="60% - Accent2" xfId="24537" builtinId="36" hidden="1" customBuiltin="1"/>
    <cellStyle name="60% - Accent2" xfId="24560" builtinId="36" hidden="1" customBuiltin="1"/>
    <cellStyle name="60% - Accent2" xfId="23529" builtinId="36" hidden="1" customBuiltin="1"/>
    <cellStyle name="60% - Accent2" xfId="23595" builtinId="36" hidden="1" customBuiltin="1"/>
    <cellStyle name="60% - Accent2" xfId="23576" builtinId="36" hidden="1" customBuiltin="1"/>
    <cellStyle name="60% - Accent2" xfId="23605" builtinId="36" hidden="1" customBuiltin="1"/>
    <cellStyle name="60% - Accent2" xfId="23586" builtinId="36" hidden="1" customBuiltin="1"/>
    <cellStyle name="60% - Accent2" xfId="23491" builtinId="36" hidden="1" customBuiltin="1"/>
    <cellStyle name="60% - Accent2" xfId="24754" builtinId="36" hidden="1" customBuiltin="1"/>
    <cellStyle name="60% - Accent2" xfId="24798" builtinId="36" hidden="1" customBuiltin="1"/>
    <cellStyle name="60% - Accent2" xfId="24819" builtinId="36" hidden="1" customBuiltin="1"/>
    <cellStyle name="60% - Accent2" xfId="24700" builtinId="36" hidden="1" customBuiltin="1"/>
    <cellStyle name="60% - Accent2" xfId="24856" builtinId="36" hidden="1" customBuiltin="1"/>
    <cellStyle name="60% - Accent2" xfId="24887" builtinId="36" hidden="1" customBuiltin="1"/>
    <cellStyle name="60% - Accent2" xfId="24921" builtinId="36" hidden="1" customBuiltin="1"/>
    <cellStyle name="60% - Accent2" xfId="24951" builtinId="36" hidden="1" customBuiltin="1"/>
    <cellStyle name="60% - Accent2" xfId="24982" builtinId="36" hidden="1" customBuiltin="1"/>
    <cellStyle name="60% - Accent2" xfId="24691" builtinId="36" hidden="1" customBuiltin="1"/>
    <cellStyle name="60% - Accent2" xfId="24929" builtinId="36" hidden="1" customBuiltin="1"/>
    <cellStyle name="60% - Accent2" xfId="25001" builtinId="36" hidden="1" customBuiltin="1"/>
    <cellStyle name="60% - Accent2" xfId="25028" builtinId="36" hidden="1" customBuiltin="1"/>
    <cellStyle name="60% - Accent2" xfId="25051" builtinId="36" hidden="1" customBuiltin="1"/>
    <cellStyle name="60% - Accent2" xfId="25085" builtinId="36" hidden="1" customBuiltin="1"/>
    <cellStyle name="60% - Accent2" xfId="25121" builtinId="36" hidden="1" customBuiltin="1"/>
    <cellStyle name="60% - Accent2" xfId="25151" builtinId="36" hidden="1" customBuiltin="1"/>
    <cellStyle name="60% - Accent2" xfId="25182" builtinId="36" hidden="1" customBuiltin="1"/>
    <cellStyle name="60% - Accent2" xfId="25210" builtinId="36" hidden="1" customBuiltin="1"/>
    <cellStyle name="60% - Accent2" xfId="25238" builtinId="36" hidden="1" customBuiltin="1"/>
    <cellStyle name="60% - Accent2" xfId="24901" builtinId="36" hidden="1" customBuiltin="1"/>
    <cellStyle name="60% - Accent2" xfId="25189" builtinId="36" hidden="1" customBuiltin="1"/>
    <cellStyle name="60% - Accent2" xfId="25254" builtinId="36" hidden="1" customBuiltin="1"/>
    <cellStyle name="60% - Accent2" xfId="25278" builtinId="36" hidden="1" customBuiltin="1"/>
    <cellStyle name="60% - Accent2" xfId="25326" builtinId="36" hidden="1" customBuiltin="1"/>
    <cellStyle name="60% - Accent2" xfId="24777" builtinId="36" hidden="1" customBuiltin="1"/>
    <cellStyle name="60% - Accent2" xfId="23981" builtinId="36" hidden="1" customBuiltin="1"/>
    <cellStyle name="60% - Accent2" xfId="9800" builtinId="36" hidden="1" customBuiltin="1"/>
    <cellStyle name="60% - Accent2" xfId="1055" builtinId="36" hidden="1" customBuiltin="1"/>
    <cellStyle name="60% - Accent2" xfId="1738" builtinId="36" hidden="1" customBuiltin="1"/>
    <cellStyle name="60% - Accent2" xfId="3467" builtinId="36" hidden="1" customBuiltin="1"/>
    <cellStyle name="60% - Accent2" xfId="2782" builtinId="36" hidden="1" customBuiltin="1"/>
    <cellStyle name="60% - Accent2" xfId="10438" builtinId="36" hidden="1" customBuiltin="1"/>
    <cellStyle name="60% - Accent2" xfId="8172" builtinId="36" hidden="1" customBuiltin="1"/>
    <cellStyle name="60% - Accent2" xfId="8791" builtinId="36" hidden="1" customBuiltin="1"/>
    <cellStyle name="60% - Accent2" xfId="15649" builtinId="36" hidden="1" customBuiltin="1"/>
    <cellStyle name="60% - Accent2" xfId="15486" builtinId="36" hidden="1" customBuiltin="1"/>
    <cellStyle name="60% - Accent2" xfId="15600" builtinId="36" hidden="1" customBuiltin="1"/>
    <cellStyle name="60% - Accent2" xfId="15666" builtinId="36" hidden="1" customBuiltin="1"/>
    <cellStyle name="60% - Accent2" xfId="15690" builtinId="36" hidden="1" customBuiltin="1"/>
    <cellStyle name="60% - Accent2" xfId="15714" builtinId="36" hidden="1" customBuiltin="1"/>
    <cellStyle name="60% - Accent2" xfId="15738" builtinId="36" hidden="1" customBuiltin="1"/>
    <cellStyle name="60% - Accent2" xfId="15765" builtinId="36" hidden="1" customBuiltin="1"/>
    <cellStyle name="60% - Accent2" xfId="14609" builtinId="36" hidden="1" customBuiltin="1"/>
    <cellStyle name="60% - Accent2" xfId="14751" builtinId="36" hidden="1" customBuiltin="1"/>
    <cellStyle name="60% - Accent2" xfId="14729" builtinId="36" hidden="1" customBuiltin="1"/>
    <cellStyle name="60% - Accent2" xfId="14773" builtinId="36" hidden="1" customBuiltin="1"/>
    <cellStyle name="60% - Accent2" xfId="14493" builtinId="36" hidden="1" customBuiltin="1"/>
    <cellStyle name="60% - Accent2" xfId="15919" builtinId="36" hidden="1" customBuiltin="1"/>
    <cellStyle name="60% - Accent2" xfId="15940" builtinId="36" hidden="1" customBuiltin="1"/>
    <cellStyle name="60% - Accent2" xfId="15963" builtinId="36" hidden="1" customBuiltin="1"/>
    <cellStyle name="60% - Accent2" xfId="15984" builtinId="36" hidden="1" customBuiltin="1"/>
    <cellStyle name="60% - Accent2" xfId="16005" builtinId="36" hidden="1" customBuiltin="1"/>
    <cellStyle name="60% - Accent2" xfId="15886" builtinId="36" hidden="1" customBuiltin="1"/>
    <cellStyle name="60% - Accent2" xfId="16041" builtinId="36" hidden="1" customBuiltin="1"/>
    <cellStyle name="60% - Accent2" xfId="16072" builtinId="36" hidden="1" customBuiltin="1"/>
    <cellStyle name="60% - Accent2" xfId="16107" builtinId="36" hidden="1" customBuiltin="1"/>
    <cellStyle name="60% - Accent2" xfId="16137" builtinId="36" hidden="1" customBuiltin="1"/>
    <cellStyle name="60% - Accent2" xfId="16168" builtinId="36" hidden="1" customBuiltin="1"/>
    <cellStyle name="60% - Accent2" xfId="15876" builtinId="36" hidden="1" customBuiltin="1"/>
    <cellStyle name="60% - Accent2" xfId="16187" builtinId="36" hidden="1" customBuiltin="1"/>
    <cellStyle name="60% - Accent2" xfId="16241" builtinId="36" hidden="1" customBuiltin="1"/>
    <cellStyle name="60% - Accent2" xfId="16278" builtinId="36" hidden="1" customBuiltin="1"/>
    <cellStyle name="60% - Accent2" xfId="16314" builtinId="36" hidden="1" customBuiltin="1"/>
    <cellStyle name="60% - Accent2" xfId="16344" builtinId="36" hidden="1" customBuiltin="1"/>
    <cellStyle name="60% - Accent2" xfId="16375" builtinId="36" hidden="1" customBuiltin="1"/>
    <cellStyle name="60% - Accent2" xfId="16403" builtinId="36" hidden="1" customBuiltin="1"/>
    <cellStyle name="60% - Accent2" xfId="16431" builtinId="36" hidden="1" customBuiltin="1"/>
    <cellStyle name="60% - Accent2" xfId="16087" builtinId="36" hidden="1" customBuiltin="1"/>
    <cellStyle name="60% - Accent2" xfId="16383" builtinId="36" hidden="1" customBuiltin="1"/>
    <cellStyle name="60% - Accent2" xfId="16447" builtinId="36" hidden="1" customBuiltin="1"/>
    <cellStyle name="60% - Accent2" xfId="16472" builtinId="36" hidden="1" customBuiltin="1"/>
    <cellStyle name="60% - Accent2" xfId="16493" builtinId="36" hidden="1" customBuiltin="1"/>
    <cellStyle name="60% - Accent2" xfId="16517" builtinId="36" hidden="1" customBuiltin="1"/>
    <cellStyle name="60% - Accent2" xfId="16548" builtinId="36" hidden="1" customBuiltin="1"/>
    <cellStyle name="60% - Accent2" xfId="16584" builtinId="36" hidden="1" customBuiltin="1"/>
    <cellStyle name="60% - Accent2" xfId="16646" builtinId="36" hidden="1" customBuiltin="1"/>
    <cellStyle name="60% - Accent2" xfId="16675" builtinId="36" hidden="1" customBuiltin="1"/>
    <cellStyle name="60% - Accent2" xfId="16703" builtinId="36" hidden="1" customBuiltin="1"/>
    <cellStyle name="60% - Accent2" xfId="16539" builtinId="36" hidden="1" customBuiltin="1"/>
    <cellStyle name="60% - Accent2" xfId="16654" builtinId="36" hidden="1" customBuiltin="1"/>
    <cellStyle name="60% - Accent2" xfId="16720" builtinId="36" hidden="1" customBuiltin="1"/>
    <cellStyle name="60% - Accent2" xfId="16745" builtinId="36" hidden="1" customBuiltin="1"/>
    <cellStyle name="60% - Accent2" xfId="16767" builtinId="36" hidden="1" customBuiltin="1"/>
    <cellStyle name="60% - Accent2" xfId="16790" builtinId="36" hidden="1" customBuiltin="1"/>
    <cellStyle name="60% - Accent2" xfId="16819" builtinId="36" hidden="1" customBuiltin="1"/>
    <cellStyle name="60% - Accent2" xfId="9250" builtinId="36" hidden="1" customBuiltin="1"/>
    <cellStyle name="60% - Accent2" xfId="14125" builtinId="36" hidden="1" customBuiltin="1"/>
    <cellStyle name="60% - Accent2" xfId="7834" builtinId="36" hidden="1" customBuiltin="1"/>
    <cellStyle name="60% - Accent2" xfId="14263" builtinId="36" hidden="1" customBuiltin="1"/>
    <cellStyle name="60% - Accent2" xfId="14601" builtinId="36" hidden="1" customBuiltin="1"/>
    <cellStyle name="60% - Accent2" xfId="7946" builtinId="36" hidden="1" customBuiltin="1"/>
    <cellStyle name="60% - Accent2" xfId="8078" builtinId="36" hidden="1" customBuiltin="1"/>
    <cellStyle name="60% - Accent2" xfId="6070" builtinId="36" hidden="1" customBuiltin="1"/>
    <cellStyle name="60% - Accent2" xfId="4449" builtinId="36" hidden="1" customBuiltin="1"/>
    <cellStyle name="60% - Accent2" xfId="10677" builtinId="36" hidden="1" customBuiltin="1"/>
    <cellStyle name="60% - Accent2" xfId="7824" builtinId="36" hidden="1" customBuiltin="1"/>
    <cellStyle name="60% - Accent2" xfId="8150" builtinId="36" hidden="1" customBuiltin="1"/>
    <cellStyle name="60% - Accent2" xfId="16847" builtinId="36" hidden="1" customBuiltin="1"/>
    <cellStyle name="60% - Accent2" xfId="14713" builtinId="36" hidden="1" customBuiltin="1"/>
    <cellStyle name="60% - Accent2" xfId="14300" builtinId="36" hidden="1" customBuiltin="1"/>
    <cellStyle name="60% - Accent2" xfId="7851" builtinId="36" hidden="1" customBuiltin="1"/>
    <cellStyle name="60% - Accent2" xfId="5571" builtinId="36" hidden="1" customBuiltin="1"/>
    <cellStyle name="60% - Accent2" xfId="14007" builtinId="36" hidden="1" customBuiltin="1"/>
    <cellStyle name="60% - Accent2" xfId="14071" builtinId="36" hidden="1" customBuiltin="1"/>
    <cellStyle name="60% - Accent2" xfId="14590" builtinId="36" hidden="1" customBuiltin="1"/>
    <cellStyle name="60% - Accent2" xfId="8306" builtinId="36" hidden="1" customBuiltin="1"/>
    <cellStyle name="60% - Accent2" xfId="14633" builtinId="36" hidden="1" customBuiltin="1"/>
    <cellStyle name="60% - Accent2" xfId="14719" builtinId="36" hidden="1" customBuiltin="1"/>
    <cellStyle name="60% - Accent2" xfId="14231" builtinId="36" hidden="1" customBuiltin="1"/>
    <cellStyle name="60% - Accent2" xfId="10385" builtinId="36" hidden="1" customBuiltin="1"/>
    <cellStyle name="60% - Accent2" xfId="5939" builtinId="36" hidden="1" customBuiltin="1"/>
    <cellStyle name="60% - Accent2" xfId="13978" builtinId="36" hidden="1" customBuiltin="1"/>
    <cellStyle name="60% - Accent2" xfId="16973" builtinId="36" hidden="1" customBuiltin="1"/>
    <cellStyle name="60% - Accent2" xfId="4629" builtinId="36" hidden="1" customBuiltin="1"/>
    <cellStyle name="60% - Accent2" xfId="16267" builtinId="36" hidden="1" customBuiltin="1"/>
    <cellStyle name="60% - Accent2" xfId="15592" builtinId="36" hidden="1" customBuiltin="1"/>
    <cellStyle name="60% - Accent2" xfId="14848" builtinId="36" hidden="1" customBuiltin="1"/>
    <cellStyle name="60% - Accent2" xfId="13254" builtinId="36" hidden="1" customBuiltin="1"/>
    <cellStyle name="60% - Accent2" xfId="12941" builtinId="36" hidden="1" customBuiltin="1"/>
    <cellStyle name="60% - Accent2" xfId="12176" builtinId="36" hidden="1" customBuiltin="1"/>
    <cellStyle name="60% - Accent2" xfId="4373" builtinId="36" hidden="1" customBuiltin="1"/>
    <cellStyle name="60% - Accent2" xfId="6023" builtinId="36" hidden="1" customBuiltin="1"/>
    <cellStyle name="60% - Accent2" xfId="3857" builtinId="36" hidden="1" customBuiltin="1"/>
    <cellStyle name="60% - Accent2" xfId="3878" builtinId="36" hidden="1" customBuiltin="1"/>
    <cellStyle name="60% - Accent2" xfId="3923" builtinId="36" hidden="1" customBuiltin="1"/>
    <cellStyle name="60% - Accent2" xfId="3957" builtinId="36" hidden="1" customBuiltin="1"/>
    <cellStyle name="60% - Accent2" xfId="3994" builtinId="36" hidden="1" customBuiltin="1"/>
    <cellStyle name="60% - Accent2" xfId="4031" builtinId="36" hidden="1" customBuiltin="1"/>
    <cellStyle name="60% - Accent2" xfId="4065" builtinId="36" hidden="1" customBuiltin="1"/>
    <cellStyle name="60% - Accent2" xfId="4263" builtinId="36" hidden="1" customBuiltin="1"/>
    <cellStyle name="60% - Accent2" xfId="6394" builtinId="36" hidden="1" customBuiltin="1"/>
    <cellStyle name="60% - Accent2" xfId="6417" builtinId="36" hidden="1" customBuiltin="1"/>
    <cellStyle name="60% - Accent2" xfId="6447" builtinId="36" hidden="1" customBuiltin="1"/>
    <cellStyle name="60% - Accent2" xfId="6473" builtinId="36" hidden="1" customBuiltin="1"/>
    <cellStyle name="60% - Accent2" xfId="6349" builtinId="36" hidden="1" customBuiltin="1"/>
    <cellStyle name="60% - Accent2" xfId="6539" builtinId="36" hidden="1" customBuiltin="1"/>
    <cellStyle name="60% - Accent2" xfId="6573" builtinId="36" hidden="1" customBuiltin="1"/>
    <cellStyle name="60% - Accent2" xfId="6611" builtinId="36" hidden="1" customBuiltin="1"/>
    <cellStyle name="60% - Accent2" xfId="6647" builtinId="36" hidden="1" customBuiltin="1"/>
    <cellStyle name="60% - Accent2" xfId="6681" builtinId="36" hidden="1" customBuiltin="1"/>
    <cellStyle name="60% - Accent2" xfId="6338" builtinId="36" hidden="1" customBuiltin="1"/>
    <cellStyle name="60% - Accent2" xfId="6621" builtinId="36" hidden="1" customBuiltin="1"/>
    <cellStyle name="60% - Accent2" xfId="6706" builtinId="36" hidden="1" customBuiltin="1"/>
    <cellStyle name="60% - Accent2" xfId="6744" builtinId="36" hidden="1" customBuiltin="1"/>
    <cellStyle name="60% - Accent2" xfId="6780" builtinId="36" hidden="1" customBuiltin="1"/>
    <cellStyle name="60% - Accent2" xfId="6833" builtinId="36" hidden="1" customBuiltin="1"/>
    <cellStyle name="60% - Accent2" xfId="6878" builtinId="36" hidden="1" customBuiltin="1"/>
    <cellStyle name="60% - Accent2" xfId="6911" builtinId="36" hidden="1" customBuiltin="1"/>
    <cellStyle name="60% - Accent2" xfId="6946" builtinId="36" hidden="1" customBuiltin="1"/>
    <cellStyle name="60% - Accent2" xfId="7009" builtinId="36" hidden="1" customBuiltin="1"/>
    <cellStyle name="60% - Accent2" xfId="6590" builtinId="36" hidden="1" customBuiltin="1"/>
    <cellStyle name="60% - Accent2" xfId="6954" builtinId="36" hidden="1" customBuiltin="1"/>
    <cellStyle name="60% - Accent2" xfId="7031" builtinId="36" hidden="1" customBuiltin="1"/>
    <cellStyle name="60% - Accent2" xfId="7066" builtinId="36" hidden="1" customBuiltin="1"/>
    <cellStyle name="60% - Accent2" xfId="7102" builtinId="36" hidden="1" customBuiltin="1"/>
    <cellStyle name="60% - Accent2" xfId="7136" builtinId="36" hidden="1" customBuiltin="1"/>
    <cellStyle name="60% - Accent2" xfId="7176" builtinId="36" hidden="1" customBuiltin="1"/>
    <cellStyle name="60% - Accent2" xfId="7222" builtinId="36" hidden="1" customBuiltin="1"/>
    <cellStyle name="60% - Accent2" xfId="7256" builtinId="36" hidden="1" customBuiltin="1"/>
    <cellStyle name="60% - Accent2" xfId="7291" builtinId="36" hidden="1" customBuiltin="1"/>
    <cellStyle name="60% - Accent2" xfId="7323" builtinId="36" hidden="1" customBuiltin="1"/>
    <cellStyle name="60% - Accent2" xfId="7354" builtinId="36" hidden="1" customBuiltin="1"/>
    <cellStyle name="60% - Accent2" xfId="7167" builtinId="36" hidden="1" customBuiltin="1"/>
    <cellStyle name="60% - Accent2" xfId="7299" builtinId="36" hidden="1" customBuiltin="1"/>
    <cellStyle name="60% - Accent2" xfId="7412" builtinId="36" hidden="1" customBuiltin="1"/>
    <cellStyle name="60% - Accent2" xfId="7448" builtinId="36" hidden="1" customBuiltin="1"/>
    <cellStyle name="60% - Accent2" xfId="7482" builtinId="36" hidden="1" customBuiltin="1"/>
    <cellStyle name="60% - Accent2" xfId="7527" builtinId="36" hidden="1" customBuiltin="1"/>
    <cellStyle name="60% - Accent2" xfId="7979" builtinId="36" hidden="1" customBuiltin="1"/>
    <cellStyle name="60% - Accent2" xfId="8000" builtinId="36" hidden="1" customBuiltin="1"/>
    <cellStyle name="60% - Accent2" xfId="8023" builtinId="36" hidden="1" customBuiltin="1"/>
    <cellStyle name="60% - Accent2" xfId="8046" builtinId="36" hidden="1" customBuiltin="1"/>
    <cellStyle name="60% - Accent2" xfId="8067" builtinId="36" hidden="1" customBuiltin="1"/>
    <cellStyle name="60% - Accent2" xfId="8111" builtinId="36" hidden="1" customBuiltin="1"/>
    <cellStyle name="60% - Accent2" xfId="8577" builtinId="36" hidden="1" customBuiltin="1"/>
    <cellStyle name="60% - Accent2" xfId="8600" builtinId="36" hidden="1" customBuiltin="1"/>
    <cellStyle name="60% - Accent2" xfId="8628" builtinId="36" hidden="1" customBuiltin="1"/>
    <cellStyle name="60% - Accent2" xfId="8652" builtinId="36" hidden="1" customBuiltin="1"/>
    <cellStyle name="60% - Accent2" xfId="8677" builtinId="36" hidden="1" customBuiltin="1"/>
    <cellStyle name="60% - Accent2" xfId="8715" builtinId="36" hidden="1" customBuiltin="1"/>
    <cellStyle name="60% - Accent2" xfId="8746" builtinId="36" hidden="1" customBuiltin="1"/>
    <cellStyle name="60% - Accent2" xfId="8781" builtinId="36" hidden="1" customBuiltin="1"/>
    <cellStyle name="60% - Accent2" xfId="3836" builtinId="36" hidden="1" customBuiltin="1"/>
    <cellStyle name="60% - Accent2" xfId="16116" builtinId="36" hidden="1" customBuiltin="1"/>
    <cellStyle name="60% - Accent2" xfId="12809" builtinId="36" hidden="1" customBuiltin="1"/>
    <cellStyle name="60% - Accent2" xfId="6125" builtinId="36" hidden="1" customBuiltin="1"/>
    <cellStyle name="60% - Accent2" xfId="10637" builtinId="36" hidden="1" customBuiltin="1"/>
    <cellStyle name="60% - Accent2" xfId="5641" builtinId="36" hidden="1" customBuiltin="1"/>
    <cellStyle name="60% - Accent2" xfId="7826" builtinId="36" hidden="1" customBuiltin="1"/>
    <cellStyle name="60% - Accent2" xfId="5950" builtinId="36" hidden="1" customBuiltin="1"/>
    <cellStyle name="60% - Accent2" xfId="4680" builtinId="36" hidden="1" customBuiltin="1"/>
    <cellStyle name="60% - Accent2" xfId="7855" builtinId="36" hidden="1" customBuiltin="1"/>
    <cellStyle name="60% - Accent2" xfId="10700" builtinId="36" hidden="1" customBuiltin="1"/>
    <cellStyle name="60% - Accent2" xfId="5333" builtinId="36" hidden="1" customBuiltin="1"/>
    <cellStyle name="60% - Accent2" xfId="7596" builtinId="36" hidden="1" customBuiltin="1"/>
    <cellStyle name="60% - Accent2" xfId="13145" builtinId="36" hidden="1" customBuiltin="1"/>
    <cellStyle name="60% - Accent2" xfId="13183" builtinId="36" hidden="1" customBuiltin="1"/>
    <cellStyle name="60% - Accent2" xfId="13219" builtinId="36" hidden="1" customBuiltin="1"/>
    <cellStyle name="60% - Accent2" xfId="13272" builtinId="36" hidden="1" customBuiltin="1"/>
    <cellStyle name="60% - Accent2" xfId="13317" builtinId="36" hidden="1" customBuiltin="1"/>
    <cellStyle name="60% - Accent2" xfId="13350" builtinId="36" hidden="1" customBuiltin="1"/>
    <cellStyle name="60% - Accent2" xfId="13384" builtinId="36" hidden="1" customBuiltin="1"/>
    <cellStyle name="60% - Accent2" xfId="13416" builtinId="36" hidden="1" customBuiltin="1"/>
    <cellStyle name="60% - Accent2" xfId="13447" builtinId="36" hidden="1" customBuiltin="1"/>
    <cellStyle name="60% - Accent2" xfId="6426" builtinId="36" hidden="1" customBuiltin="1"/>
    <cellStyle name="60% - Accent2" xfId="13392" builtinId="36" hidden="1" customBuiltin="1"/>
    <cellStyle name="60% - Accent2" xfId="13469" builtinId="36" hidden="1" customBuiltin="1"/>
    <cellStyle name="60% - Accent2" xfId="13504" builtinId="36" hidden="1" customBuiltin="1"/>
    <cellStyle name="60% - Accent2" xfId="13540" builtinId="36" hidden="1" customBuiltin="1"/>
    <cellStyle name="60% - Accent2" xfId="13614" builtinId="36" hidden="1" customBuiltin="1"/>
    <cellStyle name="60% - Accent2" xfId="13659" builtinId="36" hidden="1" customBuiltin="1"/>
    <cellStyle name="60% - Accent2" xfId="13692" builtinId="36" hidden="1" customBuiltin="1"/>
    <cellStyle name="60% - Accent2" xfId="13726" builtinId="36" hidden="1" customBuiltin="1"/>
    <cellStyle name="60% - Accent2" xfId="13758" builtinId="36" hidden="1" customBuiltin="1"/>
    <cellStyle name="60% - Accent2" xfId="13789" builtinId="36" hidden="1" customBuiltin="1"/>
    <cellStyle name="60% - Accent2" xfId="13605" builtinId="36" hidden="1" customBuiltin="1"/>
    <cellStyle name="60% - Accent2" xfId="13734" builtinId="36" hidden="1" customBuiltin="1"/>
    <cellStyle name="60% - Accent2" xfId="13811" builtinId="36" hidden="1" customBuiltin="1"/>
    <cellStyle name="60% - Accent2" xfId="13846" builtinId="36" hidden="1" customBuiltin="1"/>
    <cellStyle name="60% - Accent2" xfId="13882" builtinId="36" hidden="1" customBuiltin="1"/>
    <cellStyle name="60% - Accent2" xfId="13916" builtinId="36" hidden="1" customBuiltin="1"/>
    <cellStyle name="60% - Accent2" xfId="13960" builtinId="36" hidden="1" customBuiltin="1"/>
    <cellStyle name="60% - Accent2" xfId="14319" builtinId="36" hidden="1" customBuiltin="1"/>
    <cellStyle name="60% - Accent2" xfId="14340" builtinId="36" hidden="1" customBuiltin="1"/>
    <cellStyle name="60% - Accent2" xfId="14384" builtinId="36" hidden="1" customBuiltin="1"/>
    <cellStyle name="60% - Accent2" xfId="14405" builtinId="36" hidden="1" customBuiltin="1"/>
    <cellStyle name="60% - Accent2" xfId="14447" builtinId="36" hidden="1" customBuiltin="1"/>
    <cellStyle name="60% - Accent2" xfId="14873" builtinId="36" hidden="1" customBuiltin="1"/>
    <cellStyle name="60% - Accent2" xfId="14900" builtinId="36" hidden="1" customBuiltin="1"/>
    <cellStyle name="60% - Accent2" xfId="14923" builtinId="36" hidden="1" customBuiltin="1"/>
    <cellStyle name="60% - Accent2" xfId="14947" builtinId="36" hidden="1" customBuiltin="1"/>
    <cellStyle name="60% - Accent2" xfId="14811" builtinId="36" hidden="1" customBuiltin="1"/>
    <cellStyle name="60% - Accent2" xfId="14985" builtinId="36" hidden="1" customBuiltin="1"/>
    <cellStyle name="60% - Accent2" xfId="15016" builtinId="36" hidden="1" customBuiltin="1"/>
    <cellStyle name="60% - Accent2" xfId="15050" builtinId="36" hidden="1" customBuiltin="1"/>
    <cellStyle name="60% - Accent2" xfId="15083" builtinId="36" hidden="1" customBuiltin="1"/>
    <cellStyle name="60% - Accent2" xfId="15114" builtinId="36" hidden="1" customBuiltin="1"/>
    <cellStyle name="60% - Accent2" xfId="14801" builtinId="36" hidden="1" customBuiltin="1"/>
    <cellStyle name="60% - Accent2" xfId="15059" builtinId="36" hidden="1" customBuiltin="1"/>
    <cellStyle name="60% - Accent2" xfId="15160" builtinId="36" hidden="1" customBuiltin="1"/>
    <cellStyle name="60% - Accent2" xfId="15183" builtinId="36" hidden="1" customBuiltin="1"/>
    <cellStyle name="60% - Accent2" xfId="15207" builtinId="36" hidden="1" customBuiltin="1"/>
    <cellStyle name="60% - Accent2" xfId="15217" builtinId="36" hidden="1" customBuiltin="1"/>
    <cellStyle name="60% - Accent2" xfId="15253" builtinId="36" hidden="1" customBuiltin="1"/>
    <cellStyle name="60% - Accent2" xfId="15283" builtinId="36" hidden="1" customBuiltin="1"/>
    <cellStyle name="60% - Accent2" xfId="15314" builtinId="36" hidden="1" customBuiltin="1"/>
    <cellStyle name="60% - Accent2" xfId="15344" builtinId="36" hidden="1" customBuiltin="1"/>
    <cellStyle name="60% - Accent2" xfId="15372" builtinId="36" hidden="1" customBuiltin="1"/>
    <cellStyle name="60% - Accent2" xfId="15030" builtinId="36" hidden="1" customBuiltin="1"/>
    <cellStyle name="60% - Accent2" xfId="15322" builtinId="36" hidden="1" customBuiltin="1"/>
    <cellStyle name="60% - Accent2" xfId="15389" builtinId="36" hidden="1" customBuiltin="1"/>
    <cellStyle name="60% - Accent2" xfId="15413" builtinId="36" hidden="1" customBuiltin="1"/>
    <cellStyle name="60% - Accent2" xfId="15438" builtinId="36" hidden="1" customBuiltin="1"/>
    <cellStyle name="60% - Accent2" xfId="15463" builtinId="36" hidden="1" customBuiltin="1"/>
    <cellStyle name="60% - Accent2" xfId="15531" builtinId="36" hidden="1" customBuiltin="1"/>
    <cellStyle name="60% - Accent2" xfId="15561" builtinId="36" hidden="1" customBuiltin="1"/>
    <cellStyle name="60% - Accent2" xfId="15621" builtinId="36" hidden="1" customBuiltin="1"/>
    <cellStyle name="60% - Accent2" xfId="12369" builtinId="36" hidden="1" customBuiltin="1"/>
    <cellStyle name="60% - Accent2" xfId="12399" builtinId="36" hidden="1" customBuiltin="1"/>
    <cellStyle name="60% - Accent2" xfId="12132" builtinId="36" hidden="1" customBuiltin="1"/>
    <cellStyle name="60% - Accent2" xfId="12377" builtinId="36" hidden="1" customBuiltin="1"/>
    <cellStyle name="60% - Accent2" xfId="12453" builtinId="36" hidden="1" customBuiltin="1"/>
    <cellStyle name="60% - Accent2" xfId="12483" builtinId="36" hidden="1" customBuiltin="1"/>
    <cellStyle name="60% - Accent2" xfId="12510" builtinId="36" hidden="1" customBuiltin="1"/>
    <cellStyle name="60% - Accent2" xfId="12547" builtinId="36" hidden="1" customBuiltin="1"/>
    <cellStyle name="60% - Accent2" xfId="12586" builtinId="36" hidden="1" customBuiltin="1"/>
    <cellStyle name="60% - Accent2" xfId="12617" builtinId="36" hidden="1" customBuiltin="1"/>
    <cellStyle name="60% - Accent2" xfId="12648" builtinId="36" hidden="1" customBuiltin="1"/>
    <cellStyle name="60% - Accent2" xfId="12677" builtinId="36" hidden="1" customBuiltin="1"/>
    <cellStyle name="60% - Accent2" xfId="12705" builtinId="36" hidden="1" customBuiltin="1"/>
    <cellStyle name="60% - Accent2" xfId="12349" builtinId="36" hidden="1" customBuiltin="1"/>
    <cellStyle name="60% - Accent2" xfId="12656" builtinId="36" hidden="1" customBuiltin="1"/>
    <cellStyle name="60% - Accent2" xfId="12724" builtinId="36" hidden="1" customBuiltin="1"/>
    <cellStyle name="60% - Accent2" xfId="12779" builtinId="36" hidden="1" customBuiltin="1"/>
    <cellStyle name="60% - Accent2" xfId="12807" builtinId="36" hidden="1" customBuiltin="1"/>
    <cellStyle name="60% - Accent2" xfId="12840" builtinId="36" hidden="1" customBuiltin="1"/>
    <cellStyle name="60% - Accent2" xfId="12880" builtinId="36" hidden="1" customBuiltin="1"/>
    <cellStyle name="60% - Accent2" xfId="12910" builtinId="36" hidden="1" customBuiltin="1"/>
    <cellStyle name="60% - Accent2" xfId="12969" builtinId="36" hidden="1" customBuiltin="1"/>
    <cellStyle name="60% - Accent2" xfId="12997" builtinId="36" hidden="1" customBuiltin="1"/>
    <cellStyle name="60% - Accent2" xfId="12832" builtinId="36" hidden="1" customBuiltin="1"/>
    <cellStyle name="60% - Accent2" xfId="12948" builtinId="36" hidden="1" customBuiltin="1"/>
    <cellStyle name="60% - Accent2" xfId="13016" builtinId="36" hidden="1" customBuiltin="1"/>
    <cellStyle name="60% - Accent2" xfId="13043" builtinId="36" hidden="1" customBuiltin="1"/>
    <cellStyle name="60% - Accent2" xfId="13069" builtinId="36" hidden="1" customBuiltin="1"/>
    <cellStyle name="60% - Accent2" xfId="13094" builtinId="36" hidden="1" customBuiltin="1"/>
    <cellStyle name="60% - Accent2" xfId="13116" builtinId="36" hidden="1" customBuiltin="1"/>
    <cellStyle name="60% - Accent2" xfId="4353" builtinId="36" hidden="1" customBuiltin="1"/>
    <cellStyle name="60% - Accent2" xfId="7765" builtinId="36" hidden="1" customBuiltin="1"/>
    <cellStyle name="60% - Accent2" xfId="6272" builtinId="36" hidden="1" customBuiltin="1"/>
    <cellStyle name="60% - Accent2" xfId="5871" builtinId="36" hidden="1" customBuiltin="1"/>
    <cellStyle name="60% - Accent2" xfId="7581" builtinId="36" hidden="1" customBuiltin="1"/>
    <cellStyle name="60% - Accent2" xfId="4312" builtinId="36" hidden="1" customBuiltin="1"/>
    <cellStyle name="60% - Accent2" xfId="12536" builtinId="36" hidden="1" customBuiltin="1"/>
    <cellStyle name="60% - Accent2" xfId="11846" builtinId="36" hidden="1" customBuiltin="1"/>
    <cellStyle name="60% - Accent2" xfId="11915" builtinId="36" hidden="1" customBuiltin="1"/>
    <cellStyle name="60% - Accent2" xfId="11941" builtinId="36" hidden="1" customBuiltin="1"/>
    <cellStyle name="60% - Accent2" xfId="11971" builtinId="36" hidden="1" customBuiltin="1"/>
    <cellStyle name="60% - Accent2" xfId="11999" builtinId="36" hidden="1" customBuiltin="1"/>
    <cellStyle name="60% - Accent2" xfId="5908" builtinId="36" hidden="1" customBuiltin="1"/>
    <cellStyle name="60% - Accent2" xfId="10941" builtinId="36" hidden="1" customBuiltin="1"/>
    <cellStyle name="60% - Accent2" xfId="10921" builtinId="36" hidden="1" customBuiltin="1"/>
    <cellStyle name="60% - Accent2" xfId="10955" builtinId="36" hidden="1" customBuiltin="1"/>
    <cellStyle name="60% - Accent2" xfId="10932" builtinId="36" hidden="1" customBuiltin="1"/>
    <cellStyle name="60% - Accent2" xfId="8256" builtinId="36" hidden="1" customBuiltin="1"/>
    <cellStyle name="60% - Accent2" xfId="12197" builtinId="36" hidden="1" customBuiltin="1"/>
    <cellStyle name="60% - Accent2" xfId="12220" builtinId="36" hidden="1" customBuiltin="1"/>
    <cellStyle name="60% - Accent2" xfId="12241" builtinId="36" hidden="1" customBuiltin="1"/>
    <cellStyle name="60% - Accent2" xfId="12262" builtinId="36" hidden="1" customBuiltin="1"/>
    <cellStyle name="60% - Accent2" xfId="12141" builtinId="36" hidden="1" customBuiltin="1"/>
    <cellStyle name="60% - Accent2" xfId="12303" builtinId="36" hidden="1" customBuiltin="1"/>
    <cellStyle name="60% - Accent2" xfId="12334" builtinId="36" hidden="1" customBuiltin="1"/>
    <cellStyle name="60% - Accent2" xfId="11673" builtinId="36" hidden="1" customBuiltin="1"/>
    <cellStyle name="60% - Accent2" xfId="11700" builtinId="36" hidden="1" customBuiltin="1"/>
    <cellStyle name="60% - Accent2" xfId="11732" builtinId="36" hidden="1" customBuiltin="1"/>
    <cellStyle name="60% - Accent2" xfId="11775" builtinId="36" hidden="1" customBuiltin="1"/>
    <cellStyle name="60% - Accent2" xfId="11806" builtinId="36" hidden="1" customBuiltin="1"/>
    <cellStyle name="60% - Accent2" xfId="11838" builtinId="36" hidden="1" customBuiltin="1"/>
    <cellStyle name="60% - Accent2" xfId="11868" builtinId="36" hidden="1" customBuiltin="1"/>
    <cellStyle name="60% - Accent2" xfId="11896" builtinId="36" hidden="1" customBuiltin="1"/>
    <cellStyle name="60% - Accent2" xfId="11724" builtinId="36" hidden="1" customBuiltin="1"/>
    <cellStyle name="60% - Accent2" xfId="11600" builtinId="36" hidden="1" customBuiltin="1"/>
    <cellStyle name="60% - Accent2" xfId="11226" builtinId="36" hidden="1" customBuiltin="1"/>
    <cellStyle name="60% - Accent2" xfId="11548" builtinId="36" hidden="1" customBuiltin="1"/>
    <cellStyle name="60% - Accent2" xfId="11646" builtinId="36" hidden="1" customBuiltin="1"/>
    <cellStyle name="60% - Accent2" xfId="11540" builtinId="36" hidden="1" customBuiltin="1"/>
    <cellStyle name="60% - Accent2" xfId="11571" builtinId="36" hidden="1" customBuiltin="1"/>
    <cellStyle name="60% - Accent2" xfId="11508" builtinId="36" hidden="1" customBuiltin="1"/>
    <cellStyle name="60% - Accent2" xfId="11477" builtinId="36" hidden="1" customBuiltin="1"/>
    <cellStyle name="60% - Accent3" xfId="12999" builtinId="40" hidden="1" customBuiltin="1"/>
    <cellStyle name="60% - Accent3" xfId="12853" builtinId="40" hidden="1" customBuiltin="1"/>
    <cellStyle name="60% - Accent3" xfId="13001" builtinId="40" hidden="1" customBuiltin="1"/>
    <cellStyle name="60% - Accent3" xfId="13019" builtinId="40" hidden="1" customBuiltin="1"/>
    <cellStyle name="60% - Accent3" xfId="13046" builtinId="40" hidden="1" customBuiltin="1"/>
    <cellStyle name="60% - Accent3" xfId="13072" builtinId="40" hidden="1" customBuiltin="1"/>
    <cellStyle name="60% - Accent3" xfId="13118" builtinId="40" hidden="1" customBuiltin="1"/>
    <cellStyle name="60% - Accent3" xfId="4225" builtinId="40" hidden="1" customBuiltin="1"/>
    <cellStyle name="60% - Accent3" xfId="4532" builtinId="40" hidden="1" customBuiltin="1"/>
    <cellStyle name="60% - Accent3" xfId="6019" builtinId="40" hidden="1" customBuiltin="1"/>
    <cellStyle name="60% - Accent3" xfId="5861" builtinId="40" hidden="1" customBuiltin="1"/>
    <cellStyle name="60% - Accent3" xfId="5324" builtinId="40" hidden="1" customBuiltin="1"/>
    <cellStyle name="60% - Accent3" xfId="10972" builtinId="40" hidden="1" customBuiltin="1"/>
    <cellStyle name="60% - Accent3" xfId="6315" builtinId="40" hidden="1" customBuiltin="1"/>
    <cellStyle name="60% - Accent3" xfId="11423" builtinId="40" hidden="1" customBuiltin="1"/>
    <cellStyle name="60% - Accent3" xfId="11712" builtinId="40" hidden="1" customBuiltin="1"/>
    <cellStyle name="60% - Accent3" xfId="8121" builtinId="40" hidden="1" customBuiltin="1"/>
    <cellStyle name="60% - Accent3" xfId="5547" builtinId="40" hidden="1" customBuiltin="1"/>
    <cellStyle name="60% - Accent3" xfId="5361" builtinId="40" hidden="1" customBuiltin="1"/>
    <cellStyle name="60% - Accent3" xfId="12448" builtinId="40" hidden="1" customBuiltin="1"/>
    <cellStyle name="60% - Accent3" xfId="7791" builtinId="40" hidden="1" customBuiltin="1"/>
    <cellStyle name="60% - Accent3" xfId="10633" builtinId="40" hidden="1" customBuiltin="1"/>
    <cellStyle name="60% - Accent3" xfId="7773" builtinId="40" hidden="1" customBuiltin="1"/>
    <cellStyle name="60% - Accent3" xfId="13149" builtinId="40" hidden="1" customBuiltin="1"/>
    <cellStyle name="60% - Accent3" xfId="13187" builtinId="40" hidden="1" customBuiltin="1"/>
    <cellStyle name="60% - Accent3" xfId="13223" builtinId="40" hidden="1" customBuiltin="1"/>
    <cellStyle name="60% - Accent3" xfId="13258" builtinId="40" hidden="1" customBuiltin="1"/>
    <cellStyle name="60% - Accent3" xfId="13276" builtinId="40" hidden="1" customBuiltin="1"/>
    <cellStyle name="60% - Accent3" xfId="13321" builtinId="40" hidden="1" customBuiltin="1"/>
    <cellStyle name="60% - Accent3" xfId="13353" builtinId="40" hidden="1" customBuiltin="1"/>
    <cellStyle name="60% - Accent3" xfId="13387" builtinId="40" hidden="1" customBuiltin="1"/>
    <cellStyle name="60% - Accent3" xfId="13419" builtinId="40" hidden="1" customBuiltin="1"/>
    <cellStyle name="60% - Accent3" xfId="13450" builtinId="40" hidden="1" customBuiltin="1"/>
    <cellStyle name="60% - Accent3" xfId="13288" builtinId="40" hidden="1" customBuiltin="1"/>
    <cellStyle name="60% - Accent3" xfId="13452" builtinId="40" hidden="1" customBuiltin="1"/>
    <cellStyle name="60% - Accent3" xfId="13473" builtinId="40" hidden="1" customBuiltin="1"/>
    <cellStyle name="60% - Accent3" xfId="13544" builtinId="40" hidden="1" customBuiltin="1"/>
    <cellStyle name="60% - Accent3" xfId="13578" builtinId="40" hidden="1" customBuiltin="1"/>
    <cellStyle name="60% - Accent3" xfId="13618" builtinId="40" hidden="1" customBuiltin="1"/>
    <cellStyle name="60% - Accent3" xfId="13663" builtinId="40" hidden="1" customBuiltin="1"/>
    <cellStyle name="60% - Accent3" xfId="13695" builtinId="40" hidden="1" customBuiltin="1"/>
    <cellStyle name="60% - Accent3" xfId="13729" builtinId="40" hidden="1" customBuiltin="1"/>
    <cellStyle name="60% - Accent3" xfId="13761" builtinId="40" hidden="1" customBuiltin="1"/>
    <cellStyle name="60% - Accent3" xfId="13792" builtinId="40" hidden="1" customBuiltin="1"/>
    <cellStyle name="60% - Accent3" xfId="13630" builtinId="40" hidden="1" customBuiltin="1"/>
    <cellStyle name="60% - Accent3" xfId="13794" builtinId="40" hidden="1" customBuiltin="1"/>
    <cellStyle name="60% - Accent3" xfId="13815" builtinId="40" hidden="1" customBuiltin="1"/>
    <cellStyle name="60% - Accent3" xfId="13850" builtinId="40" hidden="1" customBuiltin="1"/>
    <cellStyle name="60% - Accent3" xfId="13886" builtinId="40" hidden="1" customBuiltin="1"/>
    <cellStyle name="60% - Accent3" xfId="13920" builtinId="40" hidden="1" customBuiltin="1"/>
    <cellStyle name="60% - Accent3" xfId="14321" builtinId="40" hidden="1" customBuiltin="1"/>
    <cellStyle name="60% - Accent3" xfId="14386" builtinId="40" hidden="1" customBuiltin="1"/>
    <cellStyle name="60% - Accent3" xfId="14407" builtinId="40" hidden="1" customBuiltin="1"/>
    <cellStyle name="60% - Accent3" xfId="14449" builtinId="40" hidden="1" customBuiltin="1"/>
    <cellStyle name="60% - Accent3" xfId="14852" builtinId="40" hidden="1" customBuiltin="1"/>
    <cellStyle name="60% - Accent3" xfId="14876" builtinId="40" hidden="1" customBuiltin="1"/>
    <cellStyle name="60% - Accent3" xfId="14902" builtinId="40" hidden="1" customBuiltin="1"/>
    <cellStyle name="60% - Accent3" xfId="14926" builtinId="40" hidden="1" customBuiltin="1"/>
    <cellStyle name="60% - Accent3" xfId="14949" builtinId="40" hidden="1" customBuiltin="1"/>
    <cellStyle name="60% - Accent3" xfId="14822" builtinId="40" hidden="1" customBuiltin="1"/>
    <cellStyle name="60% - Accent3" xfId="14988" builtinId="40" hidden="1" customBuiltin="1"/>
    <cellStyle name="60% - Accent3" xfId="15020" builtinId="40" hidden="1" customBuiltin="1"/>
    <cellStyle name="60% - Accent3" xfId="15053" builtinId="40" hidden="1" customBuiltin="1"/>
    <cellStyle name="60% - Accent3" xfId="15086" builtinId="40" hidden="1" customBuiltin="1"/>
    <cellStyle name="60% - Accent3" xfId="15117" builtinId="40" hidden="1" customBuiltin="1"/>
    <cellStyle name="60% - Accent3" xfId="14960" builtinId="40" hidden="1" customBuiltin="1"/>
    <cellStyle name="60% - Accent3" xfId="15135" builtinId="40" hidden="1" customBuiltin="1"/>
    <cellStyle name="60% - Accent3" xfId="15162" builtinId="40" hidden="1" customBuiltin="1"/>
    <cellStyle name="60% - Accent3" xfId="15185" builtinId="40" hidden="1" customBuiltin="1"/>
    <cellStyle name="60% - Accent3" xfId="15209" builtinId="40" hidden="1" customBuiltin="1"/>
    <cellStyle name="60% - Accent3" xfId="15220" builtinId="40" hidden="1" customBuiltin="1"/>
    <cellStyle name="60% - Accent3" xfId="15255" builtinId="40" hidden="1" customBuiltin="1"/>
    <cellStyle name="60% - Accent3" xfId="15286" builtinId="40" hidden="1" customBuiltin="1"/>
    <cellStyle name="60% - Accent3" xfId="15317" builtinId="40" hidden="1" customBuiltin="1"/>
    <cellStyle name="60% - Accent3" xfId="15346" builtinId="40" hidden="1" customBuiltin="1"/>
    <cellStyle name="60% - Accent3" xfId="15374" builtinId="40" hidden="1" customBuiltin="1"/>
    <cellStyle name="60% - Accent3" xfId="15230" builtinId="40" hidden="1" customBuiltin="1"/>
    <cellStyle name="60% - Accent3" xfId="15376" builtinId="40" hidden="1" customBuiltin="1"/>
    <cellStyle name="60% - Accent3" xfId="15392" builtinId="40" hidden="1" customBuiltin="1"/>
    <cellStyle name="60% - Accent3" xfId="15441" builtinId="40" hidden="1" customBuiltin="1"/>
    <cellStyle name="60% - Accent3" xfId="15497" builtinId="40" hidden="1" customBuiltin="1"/>
    <cellStyle name="60% - Accent3" xfId="15564" builtinId="40" hidden="1" customBuiltin="1"/>
    <cellStyle name="60% - Accent3" xfId="15595" builtinId="40" hidden="1" customBuiltin="1"/>
    <cellStyle name="60% - Accent3" xfId="15623" builtinId="40" hidden="1" customBuiltin="1"/>
    <cellStyle name="60% - Accent3" xfId="15651" builtinId="40" hidden="1" customBuiltin="1"/>
    <cellStyle name="60% - Accent3" xfId="15508" builtinId="40" hidden="1" customBuiltin="1"/>
    <cellStyle name="60% - Accent3" xfId="15653" builtinId="40" hidden="1" customBuiltin="1"/>
    <cellStyle name="60% - Accent3" xfId="15669" builtinId="40" hidden="1" customBuiltin="1"/>
    <cellStyle name="60% - Accent3" xfId="15692" builtinId="40" hidden="1" customBuiltin="1"/>
    <cellStyle name="60% - Accent3" xfId="15716" builtinId="40" hidden="1" customBuiltin="1"/>
    <cellStyle name="60% - Accent3" xfId="15740" builtinId="40" hidden="1" customBuiltin="1"/>
    <cellStyle name="60% - Accent3" xfId="15769" builtinId="40" hidden="1" customBuiltin="1"/>
    <cellStyle name="60% - Accent3" xfId="14620" builtinId="40" hidden="1" customBuiltin="1"/>
    <cellStyle name="60% - Accent3" xfId="14750" builtinId="40" hidden="1" customBuiltin="1"/>
    <cellStyle name="60% - Accent3" xfId="14629" builtinId="40" hidden="1" customBuiltin="1"/>
    <cellStyle name="60% - Accent3" xfId="14770" builtinId="40" hidden="1" customBuiltin="1"/>
    <cellStyle name="60% - Accent3" xfId="14488" builtinId="40" hidden="1" customBuiltin="1"/>
    <cellStyle name="60% - Accent3" xfId="15921" builtinId="40" hidden="1" customBuiltin="1"/>
    <cellStyle name="60% - Accent3" xfId="15942" builtinId="40" hidden="1" customBuiltin="1"/>
    <cellStyle name="60% - Accent3" xfId="15965" builtinId="40" hidden="1" customBuiltin="1"/>
    <cellStyle name="60% - Accent3" xfId="15986" builtinId="40" hidden="1" customBuiltin="1"/>
    <cellStyle name="60% - Accent3" xfId="16007" builtinId="40" hidden="1" customBuiltin="1"/>
    <cellStyle name="60% - Accent3" xfId="15896" builtinId="40" hidden="1" customBuiltin="1"/>
    <cellStyle name="60% - Accent3" xfId="16043" builtinId="40" hidden="1" customBuiltin="1"/>
    <cellStyle name="60% - Accent3" xfId="16076" builtinId="40" hidden="1" customBuiltin="1"/>
    <cellStyle name="60% - Accent3" xfId="16110" builtinId="40" hidden="1" customBuiltin="1"/>
    <cellStyle name="60% - Accent3" xfId="16140" builtinId="40" hidden="1" customBuiltin="1"/>
    <cellStyle name="60% - Accent3" xfId="16171" builtinId="40" hidden="1" customBuiltin="1"/>
    <cellStyle name="60% - Accent3" xfId="16190" builtinId="40" hidden="1" customBuiltin="1"/>
    <cellStyle name="60% - Accent3" xfId="16218" builtinId="40" hidden="1" customBuiltin="1"/>
    <cellStyle name="60% - Accent3" xfId="16243" builtinId="40" hidden="1" customBuiltin="1"/>
    <cellStyle name="60% - Accent3" xfId="16281" builtinId="40" hidden="1" customBuiltin="1"/>
    <cellStyle name="60% - Accent3" xfId="16316" builtinId="40" hidden="1" customBuiltin="1"/>
    <cellStyle name="60% - Accent3" xfId="16347" builtinId="40" hidden="1" customBuiltin="1"/>
    <cellStyle name="60% - Accent3" xfId="16378" builtinId="40" hidden="1" customBuiltin="1"/>
    <cellStyle name="60% - Accent3" xfId="16405" builtinId="40" hidden="1" customBuiltin="1"/>
    <cellStyle name="60% - Accent3" xfId="16017" builtinId="40" hidden="1" customBuiltin="1"/>
    <cellStyle name="60% - Accent3" xfId="15415" builtinId="40" hidden="1" customBuiltin="1"/>
    <cellStyle name="60% - Accent3" xfId="13962" builtinId="40" hidden="1" customBuiltin="1"/>
    <cellStyle name="60% - Accent3" xfId="5649" builtinId="40" hidden="1" customBuiltin="1"/>
    <cellStyle name="60% - Accent3" xfId="12560" builtinId="40" hidden="1" customBuiltin="1"/>
    <cellStyle name="60% - Accent3" xfId="11945" builtinId="40" hidden="1" customBuiltin="1"/>
    <cellStyle name="60% - Accent3" xfId="10992" builtinId="40" hidden="1" customBuiltin="1"/>
    <cellStyle name="60% - Accent3" xfId="22914" builtinId="40" hidden="1" customBuiltin="1"/>
    <cellStyle name="60% - Accent3" xfId="28081" builtinId="40" hidden="1" customBuiltin="1"/>
    <cellStyle name="60% - Accent3" xfId="27475" builtinId="40" hidden="1" customBuiltin="1"/>
    <cellStyle name="60% - Accent3" xfId="22344" builtinId="40" hidden="1" customBuiltin="1"/>
    <cellStyle name="60% - Accent3" xfId="22360" builtinId="40" hidden="1" customBuiltin="1"/>
    <cellStyle name="60% - Accent3" xfId="22385" builtinId="40" hidden="1" customBuiltin="1"/>
    <cellStyle name="60% - Accent3" xfId="22431" builtinId="40" hidden="1" customBuiltin="1"/>
    <cellStyle name="60% - Accent3" xfId="22452" builtinId="40" hidden="1" customBuiltin="1"/>
    <cellStyle name="60% - Accent3" xfId="8191" builtinId="40" hidden="1" customBuiltin="1"/>
    <cellStyle name="60% - Accent3" xfId="5829" builtinId="40" hidden="1" customBuiltin="1"/>
    <cellStyle name="60% - Accent3" xfId="14503" builtinId="40" hidden="1" customBuiltin="1"/>
    <cellStyle name="60% - Accent3" xfId="16804" builtinId="40" hidden="1" customBuiltin="1"/>
    <cellStyle name="60% - Accent3" xfId="20416" builtinId="40" hidden="1" customBuiltin="1"/>
    <cellStyle name="60% - Accent3" xfId="14296" builtinId="40" hidden="1" customBuiltin="1"/>
    <cellStyle name="60% - Accent3" xfId="20841" builtinId="40" hidden="1" customBuiltin="1"/>
    <cellStyle name="60% - Accent3" xfId="21108" builtinId="40" hidden="1" customBuiltin="1"/>
    <cellStyle name="60% - Accent3" xfId="14870" builtinId="40" hidden="1" customBuiltin="1"/>
    <cellStyle name="60% - Accent3" xfId="10311" builtinId="40" hidden="1" customBuiltin="1"/>
    <cellStyle name="60% - Accent3" xfId="21817" builtinId="40" hidden="1" customBuiltin="1"/>
    <cellStyle name="60% - Accent3" xfId="5471" builtinId="40" hidden="1" customBuiltin="1"/>
    <cellStyle name="60% - Accent3" xfId="14131" builtinId="40" hidden="1" customBuiltin="1"/>
    <cellStyle name="60% - Accent3" xfId="20396" builtinId="40" hidden="1" customBuiltin="1"/>
    <cellStyle name="60% - Accent3" xfId="4565" builtinId="40" hidden="1" customBuiltin="1"/>
    <cellStyle name="60% - Accent3" xfId="8257" builtinId="40" hidden="1" customBuiltin="1"/>
    <cellStyle name="60% - Accent3" xfId="22483" builtinId="40" hidden="1" customBuiltin="1"/>
    <cellStyle name="60% - Accent3" xfId="22522" builtinId="40" hidden="1" customBuiltin="1"/>
    <cellStyle name="60% - Accent3" xfId="22559" builtinId="40" hidden="1" customBuiltin="1"/>
    <cellStyle name="60% - Accent3" xfId="22594" builtinId="40" hidden="1" customBuiltin="1"/>
    <cellStyle name="60% - Accent3" xfId="22612" builtinId="40" hidden="1" customBuiltin="1"/>
    <cellStyle name="60% - Accent3" xfId="22657" builtinId="40" hidden="1" customBuiltin="1"/>
    <cellStyle name="60% - Accent3" xfId="22689" builtinId="40" hidden="1" customBuiltin="1"/>
    <cellStyle name="60% - Accent3" xfId="22723" builtinId="40" hidden="1" customBuiltin="1"/>
    <cellStyle name="60% - Accent3" xfId="22755" builtinId="40" hidden="1" customBuiltin="1"/>
    <cellStyle name="60% - Accent3" xfId="22624" builtinId="40" hidden="1" customBuiltin="1"/>
    <cellStyle name="60% - Accent3" xfId="22788" builtinId="40" hidden="1" customBuiltin="1"/>
    <cellStyle name="60% - Accent3" xfId="22809" builtinId="40" hidden="1" customBuiltin="1"/>
    <cellStyle name="60% - Accent3" xfId="22844" builtinId="40" hidden="1" customBuiltin="1"/>
    <cellStyle name="60% - Accent3" xfId="22880" builtinId="40" hidden="1" customBuiltin="1"/>
    <cellStyle name="60% - Accent3" xfId="22954" builtinId="40" hidden="1" customBuiltin="1"/>
    <cellStyle name="60% - Accent3" xfId="22999" builtinId="40" hidden="1" customBuiltin="1"/>
    <cellStyle name="60% - Accent3" xfId="23031" builtinId="40" hidden="1" customBuiltin="1"/>
    <cellStyle name="60% - Accent3" xfId="23065" builtinId="40" hidden="1" customBuiltin="1"/>
    <cellStyle name="60% - Accent3" xfId="23097" builtinId="40" hidden="1" customBuiltin="1"/>
    <cellStyle name="60% - Accent3" xfId="23128" builtinId="40" hidden="1" customBuiltin="1"/>
    <cellStyle name="60% - Accent3" xfId="22966" builtinId="40" hidden="1" customBuiltin="1"/>
    <cellStyle name="60% - Accent3" xfId="23130" builtinId="40" hidden="1" customBuiltin="1"/>
    <cellStyle name="60% - Accent3" xfId="23151" builtinId="40" hidden="1" customBuiltin="1"/>
    <cellStyle name="60% - Accent3" xfId="23186" builtinId="40" hidden="1" customBuiltin="1"/>
    <cellStyle name="60% - Accent3" xfId="23256" builtinId="40" hidden="1" customBuiltin="1"/>
    <cellStyle name="60% - Accent3" xfId="23287" builtinId="40" hidden="1" customBuiltin="1"/>
    <cellStyle name="60% - Accent3" xfId="23353" builtinId="40" hidden="1" customBuiltin="1"/>
    <cellStyle name="60% - Accent3" xfId="23374" builtinId="40" hidden="1" customBuiltin="1"/>
    <cellStyle name="60% - Accent3" xfId="23419" builtinId="40" hidden="1" customBuiltin="1"/>
    <cellStyle name="60% - Accent3" xfId="23440" builtinId="40" hidden="1" customBuiltin="1"/>
    <cellStyle name="60% - Accent3" xfId="23471" builtinId="40" hidden="1" customBuiltin="1"/>
    <cellStyle name="60% - Accent3" xfId="23667" builtinId="40" hidden="1" customBuiltin="1"/>
    <cellStyle name="60% - Accent3" xfId="23689" builtinId="40" hidden="1" customBuiltin="1"/>
    <cellStyle name="60% - Accent3" xfId="23717" builtinId="40" hidden="1" customBuiltin="1"/>
    <cellStyle name="60% - Accent3" xfId="23743" builtinId="40" hidden="1" customBuiltin="1"/>
    <cellStyle name="60% - Accent3" xfId="23767" builtinId="40" hidden="1" customBuiltin="1"/>
    <cellStyle name="60% - Accent3" xfId="23637" builtinId="40" hidden="1" customBuiltin="1"/>
    <cellStyle name="60% - Accent3" xfId="23807" builtinId="40" hidden="1" customBuiltin="1"/>
    <cellStyle name="60% - Accent3" xfId="23841" builtinId="40" hidden="1" customBuiltin="1"/>
    <cellStyle name="60% - Accent3" xfId="23906" builtinId="40" hidden="1" customBuiltin="1"/>
    <cellStyle name="60% - Accent3" xfId="23937" builtinId="40" hidden="1" customBuiltin="1"/>
    <cellStyle name="60% - Accent3" xfId="23955" builtinId="40" hidden="1" customBuiltin="1"/>
    <cellStyle name="60% - Accent3" xfId="23984" builtinId="40" hidden="1" customBuiltin="1"/>
    <cellStyle name="60% - Accent3" xfId="24010" builtinId="40" hidden="1" customBuiltin="1"/>
    <cellStyle name="60% - Accent3" xfId="24033" builtinId="40" hidden="1" customBuiltin="1"/>
    <cellStyle name="60% - Accent3" xfId="24044" builtinId="40" hidden="1" customBuiltin="1"/>
    <cellStyle name="60% - Accent3" xfId="24080" builtinId="40" hidden="1" customBuiltin="1"/>
    <cellStyle name="60% - Accent3" xfId="24111" builtinId="40" hidden="1" customBuiltin="1"/>
    <cellStyle name="60% - Accent3" xfId="24142" builtinId="40" hidden="1" customBuiltin="1"/>
    <cellStyle name="60% - Accent3" xfId="24170" builtinId="40" hidden="1" customBuiltin="1"/>
    <cellStyle name="60% - Accent3" xfId="24198" builtinId="40" hidden="1" customBuiltin="1"/>
    <cellStyle name="60% - Accent3" xfId="24054" builtinId="40" hidden="1" customBuiltin="1"/>
    <cellStyle name="60% - Accent3" xfId="24200" builtinId="40" hidden="1" customBuiltin="1"/>
    <cellStyle name="60% - Accent3" xfId="24216" builtinId="40" hidden="1" customBuiltin="1"/>
    <cellStyle name="60% - Accent3" xfId="24264" builtinId="40" hidden="1" customBuiltin="1"/>
    <cellStyle name="60% - Accent3" xfId="24317" builtinId="40" hidden="1" customBuiltin="1"/>
    <cellStyle name="60% - Accent3" xfId="24354" builtinId="40" hidden="1" customBuiltin="1"/>
    <cellStyle name="60% - Accent3" xfId="24385" builtinId="40" hidden="1" customBuiltin="1"/>
    <cellStyle name="60% - Accent3" xfId="24416" builtinId="40" hidden="1" customBuiltin="1"/>
    <cellStyle name="60% - Accent3" xfId="24444" builtinId="40" hidden="1" customBuiltin="1"/>
    <cellStyle name="60% - Accent3" xfId="24472" builtinId="40" hidden="1" customBuiltin="1"/>
    <cellStyle name="60% - Accent3" xfId="24327" builtinId="40" hidden="1" customBuiltin="1"/>
    <cellStyle name="60% - Accent3" xfId="24474" builtinId="40" hidden="1" customBuiltin="1"/>
    <cellStyle name="60% - Accent3" xfId="24490" builtinId="40" hidden="1" customBuiltin="1"/>
    <cellStyle name="60% - Accent3" xfId="24515" builtinId="40" hidden="1" customBuiltin="1"/>
    <cellStyle name="60% - Accent3" xfId="24539" builtinId="40" hidden="1" customBuiltin="1"/>
    <cellStyle name="60% - Accent3" xfId="24562" builtinId="40" hidden="1" customBuiltin="1"/>
    <cellStyle name="60% - Accent3" xfId="24590" builtinId="40" hidden="1" customBuiltin="1"/>
    <cellStyle name="60% - Accent3" xfId="23531" builtinId="40" hidden="1" customBuiltin="1"/>
    <cellStyle name="60% - Accent3" xfId="23603" builtinId="40" hidden="1" customBuiltin="1"/>
    <cellStyle name="60% - Accent3" xfId="23598" builtinId="40" hidden="1" customBuiltin="1"/>
    <cellStyle name="60% - Accent3" xfId="23487" builtinId="40" hidden="1" customBuiltin="1"/>
    <cellStyle name="60% - Accent3" xfId="24735" builtinId="40" hidden="1" customBuiltin="1"/>
    <cellStyle name="60% - Accent3" xfId="24756" builtinId="40" hidden="1" customBuiltin="1"/>
    <cellStyle name="60% - Accent3" xfId="24779" builtinId="40" hidden="1" customBuiltin="1"/>
    <cellStyle name="60% - Accent3" xfId="24800" builtinId="40" hidden="1" customBuiltin="1"/>
    <cellStyle name="60% - Accent3" xfId="24821" builtinId="40" hidden="1" customBuiltin="1"/>
    <cellStyle name="60% - Accent3" xfId="24710" builtinId="40" hidden="1" customBuiltin="1"/>
    <cellStyle name="60% - Accent3" xfId="24858" builtinId="40" hidden="1" customBuiltin="1"/>
    <cellStyle name="60% - Accent3" xfId="24891" builtinId="40" hidden="1" customBuiltin="1"/>
    <cellStyle name="60% - Accent3" xfId="24924" builtinId="40" hidden="1" customBuiltin="1"/>
    <cellStyle name="60% - Accent3" xfId="24954" builtinId="40" hidden="1" customBuiltin="1"/>
    <cellStyle name="60% - Accent3" xfId="24985" builtinId="40" hidden="1" customBuiltin="1"/>
    <cellStyle name="60% - Accent3" xfId="24831" builtinId="40" hidden="1" customBuiltin="1"/>
    <cellStyle name="60% - Accent3" xfId="25030" builtinId="40" hidden="1" customBuiltin="1"/>
    <cellStyle name="60% - Accent3" xfId="25054" builtinId="40" hidden="1" customBuiltin="1"/>
    <cellStyle name="60% - Accent3" xfId="25078" builtinId="40" hidden="1" customBuiltin="1"/>
    <cellStyle name="60% - Accent3" xfId="25087" builtinId="40" hidden="1" customBuiltin="1"/>
    <cellStyle name="60% - Accent3" xfId="25123" builtinId="40" hidden="1" customBuiltin="1"/>
    <cellStyle name="60% - Accent3" xfId="25154" builtinId="40" hidden="1" customBuiltin="1"/>
    <cellStyle name="60% - Accent3" xfId="25185" builtinId="40" hidden="1" customBuiltin="1"/>
    <cellStyle name="60% - Accent3" xfId="25212" builtinId="40" hidden="1" customBuiltin="1"/>
    <cellStyle name="60% - Accent3" xfId="25240" builtinId="40" hidden="1" customBuiltin="1"/>
    <cellStyle name="60% - Accent3" xfId="25097" builtinId="40" hidden="1" customBuiltin="1"/>
    <cellStyle name="60% - Accent3" xfId="25242" builtinId="40" hidden="1" customBuiltin="1"/>
    <cellStyle name="60% - Accent3" xfId="25256" builtinId="40" hidden="1" customBuiltin="1"/>
    <cellStyle name="60% - Accent3" xfId="25281" builtinId="40" hidden="1" customBuiltin="1"/>
    <cellStyle name="60% - Accent3" xfId="25305" builtinId="40" hidden="1" customBuiltin="1"/>
    <cellStyle name="60% - Accent3" xfId="25358" builtinId="40" hidden="1" customBuiltin="1"/>
    <cellStyle name="60% - Accent3" xfId="25425" builtinId="40" hidden="1" customBuiltin="1"/>
    <cellStyle name="60% - Accent3" xfId="25483" builtinId="40" hidden="1" customBuiltin="1"/>
    <cellStyle name="60% - Accent3" xfId="25511" builtinId="40" hidden="1" customBuiltin="1"/>
    <cellStyle name="60% - Accent3" xfId="25368" builtinId="40" hidden="1" customBuiltin="1"/>
    <cellStyle name="60% - Accent3" xfId="25513" builtinId="40" hidden="1" customBuiltin="1"/>
    <cellStyle name="60% - Accent3" xfId="25529" builtinId="40" hidden="1" customBuiltin="1"/>
    <cellStyle name="60% - Accent3" xfId="25553" builtinId="40" hidden="1" customBuiltin="1"/>
    <cellStyle name="60% - Accent3" xfId="25576" builtinId="40" hidden="1" customBuiltin="1"/>
    <cellStyle name="60% - Accent3" xfId="25599" builtinId="40" hidden="1" customBuiltin="1"/>
    <cellStyle name="60% - Accent3" xfId="25620" builtinId="40" hidden="1" customBuiltin="1"/>
    <cellStyle name="60% - Accent3" xfId="16997" builtinId="40" hidden="1" customBuiltin="1"/>
    <cellStyle name="60% - Accent3" xfId="7758" builtinId="40" hidden="1" customBuiltin="1"/>
    <cellStyle name="60% - Accent3" xfId="14045" builtinId="40" hidden="1" customBuiltin="1"/>
    <cellStyle name="60% - Accent3" xfId="5849" builtinId="40" hidden="1" customBuiltin="1"/>
    <cellStyle name="60% - Accent3" xfId="23618" builtinId="40" hidden="1" customBuiltin="1"/>
    <cellStyle name="60% - Accent3" xfId="24032" builtinId="40" hidden="1" customBuiltin="1"/>
    <cellStyle name="60% - Accent3" xfId="24295" builtinId="40" hidden="1" customBuiltin="1"/>
    <cellStyle name="60% - Accent3" xfId="20091" builtinId="40" hidden="1" customBuiltin="1"/>
    <cellStyle name="60% - Accent3" xfId="4915" builtinId="40" hidden="1" customBuiltin="1"/>
    <cellStyle name="60% - Accent3" xfId="18587" builtinId="40" hidden="1" customBuiltin="1"/>
    <cellStyle name="60% - Accent3" xfId="24997" builtinId="40" hidden="1" customBuiltin="1"/>
    <cellStyle name="60% - Accent3" xfId="7839" builtinId="40" hidden="1" customBuiltin="1"/>
    <cellStyle name="60% - Accent3" xfId="18904" builtinId="40" hidden="1" customBuiltin="1"/>
    <cellStyle name="60% - Accent3" xfId="23599" builtinId="40" hidden="1" customBuiltin="1"/>
    <cellStyle name="60% - Accent3" xfId="6236" builtinId="40" hidden="1" customBuiltin="1"/>
    <cellStyle name="60% - Accent3" xfId="14135" builtinId="40" hidden="1" customBuiltin="1"/>
    <cellStyle name="60% - Accent3" xfId="25651" builtinId="40" hidden="1" customBuiltin="1"/>
    <cellStyle name="60% - Accent3" xfId="25689" builtinId="40" hidden="1" customBuiltin="1"/>
    <cellStyle name="60% - Accent3" xfId="25725" builtinId="40" hidden="1" customBuiltin="1"/>
    <cellStyle name="60% - Accent3" xfId="25760" builtinId="40" hidden="1" customBuiltin="1"/>
    <cellStyle name="60% - Accent3" xfId="25823" builtinId="40" hidden="1" customBuiltin="1"/>
    <cellStyle name="60% - Accent3" xfId="25855" builtinId="40" hidden="1" customBuiltin="1"/>
    <cellStyle name="60% - Accent3" xfId="25889" builtinId="40" hidden="1" customBuiltin="1"/>
    <cellStyle name="60% - Accent3" xfId="25921" builtinId="40" hidden="1" customBuiltin="1"/>
    <cellStyle name="60% - Accent3" xfId="25952" builtinId="40" hidden="1" customBuiltin="1"/>
    <cellStyle name="60% - Accent3" xfId="25790" builtinId="40" hidden="1" customBuiltin="1"/>
    <cellStyle name="60% - Accent3" xfId="25954" builtinId="40" hidden="1" customBuiltin="1"/>
    <cellStyle name="60% - Accent3" xfId="25456" builtinId="40" hidden="1" customBuiltin="1"/>
    <cellStyle name="60% - Accent3" xfId="23778" builtinId="40" hidden="1" customBuiltin="1"/>
    <cellStyle name="60% - Accent3" xfId="22408" builtinId="40" hidden="1" customBuiltin="1"/>
    <cellStyle name="60% - Accent3" xfId="20211" builtinId="40" hidden="1" customBuiltin="1"/>
    <cellStyle name="60% - Accent3" xfId="20232" builtinId="40" hidden="1" customBuiltin="1"/>
    <cellStyle name="60% - Accent3" xfId="20266" builtinId="40" hidden="1" customBuiltin="1"/>
    <cellStyle name="60% - Accent3" xfId="20466" builtinId="40" hidden="1" customBuiltin="1"/>
    <cellStyle name="60% - Accent3" xfId="20490" builtinId="40" hidden="1" customBuiltin="1"/>
    <cellStyle name="60% - Accent3" xfId="20545" builtinId="40" hidden="1" customBuiltin="1"/>
    <cellStyle name="60% - Accent3" xfId="20570" builtinId="40" hidden="1" customBuiltin="1"/>
    <cellStyle name="60% - Accent3" xfId="20435" builtinId="40" hidden="1" customBuiltin="1"/>
    <cellStyle name="60% - Accent3" xfId="20611" builtinId="40" hidden="1" customBuiltin="1"/>
    <cellStyle name="60% - Accent3" xfId="20645" builtinId="40" hidden="1" customBuiltin="1"/>
    <cellStyle name="60% - Accent3" xfId="20678" builtinId="40" hidden="1" customBuiltin="1"/>
    <cellStyle name="60% - Accent3" xfId="20710" builtinId="40" hidden="1" customBuiltin="1"/>
    <cellStyle name="60% - Accent3" xfId="20742" builtinId="40" hidden="1" customBuiltin="1"/>
    <cellStyle name="60% - Accent3" xfId="20581" builtinId="40" hidden="1" customBuiltin="1"/>
    <cellStyle name="60% - Accent3" xfId="20761" builtinId="40" hidden="1" customBuiltin="1"/>
    <cellStyle name="60% - Accent3" xfId="20790" builtinId="40" hidden="1" customBuiltin="1"/>
    <cellStyle name="60% - Accent3" xfId="20818" builtinId="40" hidden="1" customBuiltin="1"/>
    <cellStyle name="60% - Accent3" xfId="20842" builtinId="40" hidden="1" customBuiltin="1"/>
    <cellStyle name="60% - Accent3" xfId="20853" builtinId="40" hidden="1" customBuiltin="1"/>
    <cellStyle name="60% - Accent3" xfId="20891" builtinId="40" hidden="1" customBuiltin="1"/>
    <cellStyle name="60% - Accent3" xfId="20953" builtinId="40" hidden="1" customBuiltin="1"/>
    <cellStyle name="60% - Accent3" xfId="20982" builtinId="40" hidden="1" customBuiltin="1"/>
    <cellStyle name="60% - Accent3" xfId="21010" builtinId="40" hidden="1" customBuiltin="1"/>
    <cellStyle name="60% - Accent3" xfId="20863" builtinId="40" hidden="1" customBuiltin="1"/>
    <cellStyle name="60% - Accent3" xfId="21012" builtinId="40" hidden="1" customBuiltin="1"/>
    <cellStyle name="60% - Accent3" xfId="21028" builtinId="40" hidden="1" customBuiltin="1"/>
    <cellStyle name="60% - Accent3" xfId="21053" builtinId="40" hidden="1" customBuiltin="1"/>
    <cellStyle name="60% - Accent3" xfId="21077" builtinId="40" hidden="1" customBuiltin="1"/>
    <cellStyle name="60% - Accent3" xfId="21130" builtinId="40" hidden="1" customBuiltin="1"/>
    <cellStyle name="60% - Accent3" xfId="21168" builtinId="40" hidden="1" customBuiltin="1"/>
    <cellStyle name="60% - Accent3" xfId="21199" builtinId="40" hidden="1" customBuiltin="1"/>
    <cellStyle name="60% - Accent3" xfId="21230" builtinId="40" hidden="1" customBuiltin="1"/>
    <cellStyle name="60% - Accent3" xfId="21259" builtinId="40" hidden="1" customBuiltin="1"/>
    <cellStyle name="60% - Accent3" xfId="21287" builtinId="40" hidden="1" customBuiltin="1"/>
    <cellStyle name="60% - Accent3" xfId="21140" builtinId="40" hidden="1" customBuiltin="1"/>
    <cellStyle name="60% - Accent3" xfId="21305" builtinId="40" hidden="1" customBuiltin="1"/>
    <cellStyle name="60% - Accent3" xfId="21330" builtinId="40" hidden="1" customBuiltin="1"/>
    <cellStyle name="60% - Accent3" xfId="21355" builtinId="40" hidden="1" customBuiltin="1"/>
    <cellStyle name="60% - Accent3" xfId="21378" builtinId="40" hidden="1" customBuiltin="1"/>
    <cellStyle name="60% - Accent3" xfId="21406" builtinId="40" hidden="1" customBuiltin="1"/>
    <cellStyle name="60% - Accent3" xfId="20327" builtinId="40" hidden="1" customBuiltin="1"/>
    <cellStyle name="60% - Accent3" xfId="20391" builtinId="40" hidden="1" customBuiltin="1"/>
    <cellStyle name="60% - Accent3" xfId="20400" builtinId="40" hidden="1" customBuiltin="1"/>
    <cellStyle name="60% - Accent3" xfId="20395" builtinId="40" hidden="1" customBuiltin="1"/>
    <cellStyle name="60% - Accent3" xfId="20282" builtinId="40" hidden="1" customBuiltin="1"/>
    <cellStyle name="60% - Accent3" xfId="21552" builtinId="40" hidden="1" customBuiltin="1"/>
    <cellStyle name="60% - Accent3" xfId="21573" builtinId="40" hidden="1" customBuiltin="1"/>
    <cellStyle name="60% - Accent3" xfId="21596" builtinId="40" hidden="1" customBuiltin="1"/>
    <cellStyle name="60% - Accent3" xfId="21617" builtinId="40" hidden="1" customBuiltin="1"/>
    <cellStyle name="60% - Accent3" xfId="21638" builtinId="40" hidden="1" customBuiltin="1"/>
    <cellStyle name="60% - Accent3" xfId="21677" builtinId="40" hidden="1" customBuiltin="1"/>
    <cellStyle name="60% - Accent3" xfId="21710" builtinId="40" hidden="1" customBuiltin="1"/>
    <cellStyle name="60% - Accent3" xfId="21743" builtinId="40" hidden="1" customBuiltin="1"/>
    <cellStyle name="60% - Accent3" xfId="21774" builtinId="40" hidden="1" customBuiltin="1"/>
    <cellStyle name="60% - Accent3" xfId="21805" builtinId="40" hidden="1" customBuiltin="1"/>
    <cellStyle name="60% - Accent3" xfId="21649" builtinId="40" hidden="1" customBuiltin="1"/>
    <cellStyle name="60% - Accent3" xfId="21823" builtinId="40" hidden="1" customBuiltin="1"/>
    <cellStyle name="60% - Accent3" xfId="21851" builtinId="40" hidden="1" customBuiltin="1"/>
    <cellStyle name="60% - Accent3" xfId="21875" builtinId="40" hidden="1" customBuiltin="1"/>
    <cellStyle name="60% - Accent3" xfId="21899" builtinId="40" hidden="1" customBuiltin="1"/>
    <cellStyle name="60% - Accent3" xfId="21909" builtinId="40" hidden="1" customBuiltin="1"/>
    <cellStyle name="60% - Accent3" xfId="21947" builtinId="40" hidden="1" customBuiltin="1"/>
    <cellStyle name="60% - Accent3" xfId="21978" builtinId="40" hidden="1" customBuiltin="1"/>
    <cellStyle name="60% - Accent3" xfId="22009" builtinId="40" hidden="1" customBuiltin="1"/>
    <cellStyle name="60% - Accent3" xfId="22037" builtinId="40" hidden="1" customBuiltin="1"/>
    <cellStyle name="60% - Accent3" xfId="21920" builtinId="40" hidden="1" customBuiltin="1"/>
    <cellStyle name="60% - Accent3" xfId="22067" builtinId="40" hidden="1" customBuiltin="1"/>
    <cellStyle name="60% - Accent3" xfId="22082" builtinId="40" hidden="1" customBuiltin="1"/>
    <cellStyle name="60% - Accent3" xfId="22107" builtinId="40" hidden="1" customBuiltin="1"/>
    <cellStyle name="60% - Accent3" xfId="22132" builtinId="40" hidden="1" customBuiltin="1"/>
    <cellStyle name="60% - Accent3" xfId="22185" builtinId="40" hidden="1" customBuiltin="1"/>
    <cellStyle name="60% - Accent3" xfId="22223" builtinId="40" hidden="1" customBuiltin="1"/>
    <cellStyle name="60% - Accent3" xfId="22254" builtinId="40" hidden="1" customBuiltin="1"/>
    <cellStyle name="60% - Accent3" xfId="22285" builtinId="40" hidden="1" customBuiltin="1"/>
    <cellStyle name="60% - Accent3" xfId="22314" builtinId="40" hidden="1" customBuiltin="1"/>
    <cellStyle name="60% - Accent3" xfId="22342" builtinId="40" hidden="1" customBuiltin="1"/>
    <cellStyle name="60% - Accent3" xfId="22195" builtinId="40" hidden="1" customBuiltin="1"/>
    <cellStyle name="60% - Accent3" xfId="17562" builtinId="40" hidden="1" customBuiltin="1"/>
    <cellStyle name="60% - Accent3" xfId="17836" builtinId="40" hidden="1" customBuiltin="1"/>
    <cellStyle name="60% - Accent3" xfId="14457" builtinId="40" hidden="1" customBuiltin="1"/>
    <cellStyle name="60% - Accent3" xfId="10819" builtinId="40" hidden="1" customBuiltin="1"/>
    <cellStyle name="60% - Accent3" xfId="18549" builtinId="40" hidden="1" customBuiltin="1"/>
    <cellStyle name="60% - Accent3" xfId="14168" builtinId="40" hidden="1" customBuiltin="1"/>
    <cellStyle name="60% - Accent3" xfId="6307" builtinId="40" hidden="1" customBuiltin="1"/>
    <cellStyle name="60% - Accent3" xfId="17112" builtinId="40" hidden="1" customBuiltin="1"/>
    <cellStyle name="60% - Accent3" xfId="16852" builtinId="40" hidden="1" customBuiltin="1"/>
    <cellStyle name="60% - Accent3" xfId="14152" builtinId="40" hidden="1" customBuiltin="1"/>
    <cellStyle name="60% - Accent3" xfId="19230" builtinId="40" hidden="1" customBuiltin="1"/>
    <cellStyle name="60% - Accent3" xfId="19269" builtinId="40" hidden="1" customBuiltin="1"/>
    <cellStyle name="60% - Accent3" xfId="19306" builtinId="40" hidden="1" customBuiltin="1"/>
    <cellStyle name="60% - Accent3" xfId="19341" builtinId="40" hidden="1" customBuiltin="1"/>
    <cellStyle name="60% - Accent3" xfId="19359" builtinId="40" hidden="1" customBuiltin="1"/>
    <cellStyle name="60% - Accent3" xfId="19404" builtinId="40" hidden="1" customBuiltin="1"/>
    <cellStyle name="60% - Accent3" xfId="19436" builtinId="40" hidden="1" customBuiltin="1"/>
    <cellStyle name="60% - Accent3" xfId="19470" builtinId="40" hidden="1" customBuiltin="1"/>
    <cellStyle name="60% - Accent3" xfId="19533" builtinId="40" hidden="1" customBuiltin="1"/>
    <cellStyle name="60% - Accent3" xfId="19371" builtinId="40" hidden="1" customBuiltin="1"/>
    <cellStyle name="60% - Accent3" xfId="19535" builtinId="40" hidden="1" customBuiltin="1"/>
    <cellStyle name="60% - Accent3" xfId="19556" builtinId="40" hidden="1" customBuiltin="1"/>
    <cellStyle name="60% - Accent3" xfId="19591" builtinId="40" hidden="1" customBuiltin="1"/>
    <cellStyle name="60% - Accent3" xfId="19627" builtinId="40" hidden="1" customBuiltin="1"/>
    <cellStyle name="60% - Accent3" xfId="19701" builtinId="40" hidden="1" customBuiltin="1"/>
    <cellStyle name="60% - Accent3" xfId="19746" builtinId="40" hidden="1" customBuiltin="1"/>
    <cellStyle name="60% - Accent3" xfId="19778" builtinId="40" hidden="1" customBuiltin="1"/>
    <cellStyle name="60% - Accent3" xfId="19812" builtinId="40" hidden="1" customBuiltin="1"/>
    <cellStyle name="60% - Accent3" xfId="19844" builtinId="40" hidden="1" customBuiltin="1"/>
    <cellStyle name="60% - Accent3" xfId="19875" builtinId="40" hidden="1" customBuiltin="1"/>
    <cellStyle name="60% - Accent3" xfId="19713" builtinId="40" hidden="1" customBuiltin="1"/>
    <cellStyle name="60% - Accent3" xfId="19877" builtinId="40" hidden="1" customBuiltin="1"/>
    <cellStyle name="60% - Accent3" xfId="19898" builtinId="40" hidden="1" customBuiltin="1"/>
    <cellStyle name="60% - Accent3" xfId="19969" builtinId="40" hidden="1" customBuiltin="1"/>
    <cellStyle name="60% - Accent3" xfId="20003" builtinId="40" hidden="1" customBuiltin="1"/>
    <cellStyle name="60% - Accent3" xfId="20038" builtinId="40" hidden="1" customBuiltin="1"/>
    <cellStyle name="60% - Accent3" xfId="20145" builtinId="40" hidden="1" customBuiltin="1"/>
    <cellStyle name="60% - Accent3" xfId="20166" builtinId="40" hidden="1" customBuiltin="1"/>
    <cellStyle name="60% - Accent3" xfId="18876" builtinId="40" hidden="1" customBuiltin="1"/>
    <cellStyle name="60% - Accent3" xfId="18930" builtinId="40" hidden="1" customBuiltin="1"/>
    <cellStyle name="60% - Accent3" xfId="18968" builtinId="40" hidden="1" customBuiltin="1"/>
    <cellStyle name="60% - Accent3" xfId="18999" builtinId="40" hidden="1" customBuiltin="1"/>
    <cellStyle name="60% - Accent3" xfId="19030" builtinId="40" hidden="1" customBuiltin="1"/>
    <cellStyle name="60% - Accent3" xfId="19060" builtinId="40" hidden="1" customBuiltin="1"/>
    <cellStyle name="60% - Accent3" xfId="19088" builtinId="40" hidden="1" customBuiltin="1"/>
    <cellStyle name="60% - Accent3" xfId="18940" builtinId="40" hidden="1" customBuiltin="1"/>
    <cellStyle name="60% - Accent3" xfId="19090" builtinId="40" hidden="1" customBuiltin="1"/>
    <cellStyle name="60% - Accent3" xfId="19106" builtinId="40" hidden="1" customBuiltin="1"/>
    <cellStyle name="60% - Accent3" xfId="19154" builtinId="40" hidden="1" customBuiltin="1"/>
    <cellStyle name="60% - Accent3" xfId="19178" builtinId="40" hidden="1" customBuiltin="1"/>
    <cellStyle name="60% - Accent3" xfId="19199" builtinId="40" hidden="1" customBuiltin="1"/>
    <cellStyle name="60% - Accent3" xfId="5293" builtinId="40" hidden="1" customBuiltin="1"/>
    <cellStyle name="60% - Accent3" xfId="5055" builtinId="40" hidden="1" customBuiltin="1"/>
    <cellStyle name="60% - Accent3" xfId="6067" builtinId="40" hidden="1" customBuiltin="1"/>
    <cellStyle name="60% - Accent3" xfId="10789" builtinId="40" hidden="1" customBuiltin="1"/>
    <cellStyle name="60% - Accent3" xfId="17132" builtinId="40" hidden="1" customBuiltin="1"/>
    <cellStyle name="60% - Accent3" xfId="5505" builtinId="40" hidden="1" customBuiltin="1"/>
    <cellStyle name="60% - Accent3" xfId="18647" builtinId="40" hidden="1" customBuiltin="1"/>
    <cellStyle name="60% - Accent3" xfId="18685" builtinId="40" hidden="1" customBuiltin="1"/>
    <cellStyle name="60% - Accent3" xfId="18717" builtinId="40" hidden="1" customBuiltin="1"/>
    <cellStyle name="60% - Accent3" xfId="18748" builtinId="40" hidden="1" customBuiltin="1"/>
    <cellStyle name="60% - Accent3" xfId="18776" builtinId="40" hidden="1" customBuiltin="1"/>
    <cellStyle name="60% - Accent3" xfId="18805" builtinId="40" hidden="1" customBuiltin="1"/>
    <cellStyle name="60% - Accent3" xfId="18807" builtinId="40" hidden="1" customBuiltin="1"/>
    <cellStyle name="60% - Accent3" xfId="18822" builtinId="40" hidden="1" customBuiltin="1"/>
    <cellStyle name="60% - Accent3" xfId="18850" builtinId="40" hidden="1" customBuiltin="1"/>
    <cellStyle name="60% - Accent3" xfId="18380" builtinId="40" hidden="1" customBuiltin="1"/>
    <cellStyle name="60% - Accent3" xfId="18556" builtinId="40" hidden="1" customBuiltin="1"/>
    <cellStyle name="60% - Accent3" xfId="18585" builtinId="40" hidden="1" customBuiltin="1"/>
    <cellStyle name="60% - Accent3" xfId="18612" builtinId="40" hidden="1" customBuiltin="1"/>
    <cellStyle name="60% - Accent3" xfId="18637" builtinId="40" hidden="1" customBuiltin="1"/>
    <cellStyle name="60% - Accent3" xfId="18474" builtinId="40" hidden="1" customBuiltin="1"/>
    <cellStyle name="60% - Accent3" xfId="18506" builtinId="40" hidden="1" customBuiltin="1"/>
    <cellStyle name="60% - Accent3" xfId="18537" builtinId="40" hidden="1" customBuiltin="1"/>
    <cellStyle name="60% - Accent3" xfId="18441" builtinId="40" hidden="1" customBuiltin="1"/>
    <cellStyle name="60% - Accent3" xfId="18408" builtinId="40" hidden="1" customBuiltin="1"/>
    <cellStyle name="60% - Accent3" xfId="18658" builtinId="40" hidden="1" customBuiltin="1"/>
    <cellStyle name="60% - Accent3" xfId="19131" builtinId="40" hidden="1" customBuiltin="1"/>
    <cellStyle name="60% - Accent3" xfId="19933" builtinId="40" hidden="1" customBuiltin="1"/>
    <cellStyle name="60% - Accent3" xfId="19502" builtinId="40" hidden="1" customBuiltin="1"/>
    <cellStyle name="60% - Accent3" xfId="4946" builtinId="40" hidden="1" customBuiltin="1"/>
    <cellStyle name="60% - Accent3" xfId="22065" builtinId="40" hidden="1" customBuiltin="1"/>
    <cellStyle name="60% - Accent3" xfId="21527" builtinId="40" hidden="1" customBuiltin="1"/>
    <cellStyle name="60% - Accent3" xfId="21289" builtinId="40" hidden="1" customBuiltin="1"/>
    <cellStyle name="60% - Accent3" xfId="20922" builtinId="40" hidden="1" customBuiltin="1"/>
    <cellStyle name="60% - Accent3" xfId="20518" builtinId="40" hidden="1" customBuiltin="1"/>
    <cellStyle name="60% - Accent3" xfId="25778" builtinId="40" hidden="1" customBuiltin="1"/>
    <cellStyle name="60% - Accent3" xfId="20123" builtinId="40" hidden="1" customBuiltin="1"/>
    <cellStyle name="60% - Accent3" xfId="25394" builtinId="40" hidden="1" customBuiltin="1"/>
    <cellStyle name="60% - Accent3" xfId="25003" builtinId="40" hidden="1" customBuiltin="1"/>
    <cellStyle name="60% - Accent3" xfId="23594" builtinId="40" hidden="1" customBuiltin="1"/>
    <cellStyle name="60% - Accent3" xfId="24240" builtinId="40" hidden="1" customBuiltin="1"/>
    <cellStyle name="60% - Accent3" xfId="23874" builtinId="40" hidden="1" customBuiltin="1"/>
    <cellStyle name="60% - Accent3" xfId="23222" builtinId="40" hidden="1" customBuiltin="1"/>
    <cellStyle name="60% - Accent3" xfId="22786" builtinId="40" hidden="1" customBuiltin="1"/>
    <cellStyle name="60% - Accent3" xfId="6163" builtinId="40" hidden="1" customBuiltin="1"/>
    <cellStyle name="60% - Accent3" xfId="26771" builtinId="40" hidden="1" customBuiltin="1"/>
    <cellStyle name="60% - Accent3" xfId="16269" builtinId="40" hidden="1" customBuiltin="1"/>
    <cellStyle name="60% - Accent3" xfId="14755" builtinId="40" hidden="1" customBuiltin="1"/>
    <cellStyle name="60% - Accent3" xfId="15533" builtinId="40" hidden="1" customBuiltin="1"/>
    <cellStyle name="60% - Accent3" xfId="15119" builtinId="40" hidden="1" customBuiltin="1"/>
    <cellStyle name="60% - Accent3" xfId="14342" builtinId="40" hidden="1" customBuiltin="1"/>
    <cellStyle name="60% - Accent3" xfId="13508" builtinId="40" hidden="1" customBuiltin="1"/>
    <cellStyle name="60% - Accent3" xfId="10945" builtinId="40" hidden="1" customBuiltin="1"/>
    <cellStyle name="60% - Accent3" xfId="13097" builtinId="40" hidden="1" customBuiltin="1"/>
    <cellStyle name="60% - Accent3" xfId="3539" builtinId="40" hidden="1" customBuiltin="1"/>
    <cellStyle name="60% - Accent3" xfId="3561" builtinId="40" hidden="1" customBuiltin="1"/>
    <cellStyle name="60% - Accent3" xfId="3582" builtinId="40" hidden="1" customBuiltin="1"/>
    <cellStyle name="60% - Accent3" xfId="3631" builtinId="40" hidden="1" customBuiltin="1"/>
    <cellStyle name="60% - Accent3" xfId="3665" builtinId="40" hidden="1" customBuiltin="1"/>
    <cellStyle name="60% - Accent3" xfId="3695" builtinId="40" hidden="1" customBuiltin="1"/>
    <cellStyle name="60% - Accent3" xfId="3726" builtinId="40" hidden="1" customBuiltin="1"/>
    <cellStyle name="60% - Accent3" xfId="3752" builtinId="40" hidden="1" customBuiltin="1"/>
    <cellStyle name="60% - Accent3" xfId="3780" builtinId="40" hidden="1" customBuiltin="1"/>
    <cellStyle name="60% - Accent3" xfId="3641" builtinId="40" hidden="1" customBuiltin="1"/>
    <cellStyle name="60% - Accent3" xfId="3782" builtinId="40" hidden="1" customBuiltin="1"/>
    <cellStyle name="60% - Accent3" xfId="3795" builtinId="40" hidden="1" customBuiltin="1"/>
    <cellStyle name="60% - Accent3" xfId="3817" builtinId="40" hidden="1" customBuiltin="1"/>
    <cellStyle name="60% - Accent3" xfId="3838" builtinId="40" hidden="1" customBuiltin="1"/>
    <cellStyle name="60% - Accent3" xfId="3859" builtinId="40" hidden="1" customBuiltin="1"/>
    <cellStyle name="60% - Accent3" xfId="3880" builtinId="40" hidden="1" customBuiltin="1"/>
    <cellStyle name="60% - Accent3" xfId="3927" builtinId="40" hidden="1" customBuiltin="1"/>
    <cellStyle name="60% - Accent3" xfId="3961" builtinId="40" hidden="1" customBuiltin="1"/>
    <cellStyle name="60% - Accent3" xfId="4035" builtinId="40" hidden="1" customBuiltin="1"/>
    <cellStyle name="60% - Accent3" xfId="4069" builtinId="40" hidden="1" customBuiltin="1"/>
    <cellStyle name="60% - Accent3" xfId="4267" builtinId="40" hidden="1" customBuiltin="1"/>
    <cellStyle name="60% - Accent3" xfId="6397" builtinId="40" hidden="1" customBuiltin="1"/>
    <cellStyle name="60% - Accent3" xfId="6421" builtinId="40" hidden="1" customBuiltin="1"/>
    <cellStyle name="60% - Accent3" xfId="6449" builtinId="40" hidden="1" customBuiltin="1"/>
    <cellStyle name="60% - Accent3" xfId="6475" builtinId="40" hidden="1" customBuiltin="1"/>
    <cellStyle name="60% - Accent3" xfId="6362" builtinId="40" hidden="1" customBuiltin="1"/>
    <cellStyle name="60% - Accent3" xfId="6543" builtinId="40" hidden="1" customBuiltin="1"/>
    <cellStyle name="60% - Accent3" xfId="6577" builtinId="40" hidden="1" customBuiltin="1"/>
    <cellStyle name="60% - Accent3" xfId="6615" builtinId="40" hidden="1" customBuiltin="1"/>
    <cellStyle name="60% - Accent3" xfId="1334" builtinId="40" hidden="1" customBuiltin="1"/>
    <cellStyle name="60% - Accent3" xfId="1366" builtinId="40" hidden="1" customBuiltin="1"/>
    <cellStyle name="60% - Accent3" xfId="1400" builtinId="40" hidden="1" customBuiltin="1"/>
    <cellStyle name="60% - Accent3" xfId="1463" builtinId="40" hidden="1" customBuiltin="1"/>
    <cellStyle name="60% - Accent3" xfId="1301" builtinId="40" hidden="1" customBuiltin="1"/>
    <cellStyle name="60% - Accent3" xfId="1465" builtinId="40" hidden="1" customBuiltin="1"/>
    <cellStyle name="60% - Accent3" xfId="1486" builtinId="40" hidden="1" customBuiltin="1"/>
    <cellStyle name="60% - Accent3" xfId="1521" builtinId="40" hidden="1" customBuiltin="1"/>
    <cellStyle name="60% - Accent3" xfId="1557" builtinId="40" hidden="1" customBuiltin="1"/>
    <cellStyle name="60% - Accent3" xfId="1591" builtinId="40" hidden="1" customBuiltin="1"/>
    <cellStyle name="60% - Accent3" xfId="1626" builtinId="40" hidden="1" customBuiltin="1"/>
    <cellStyle name="60% - Accent3" xfId="1740" builtinId="40" hidden="1" customBuiltin="1"/>
    <cellStyle name="60% - Accent3" xfId="1761" builtinId="40" hidden="1" customBuiltin="1"/>
    <cellStyle name="60% - Accent3" xfId="1783" builtinId="40" hidden="1" customBuiltin="1"/>
    <cellStyle name="60% - Accent3" xfId="1805" builtinId="40" hidden="1" customBuiltin="1"/>
    <cellStyle name="60% - Accent3" xfId="1826" builtinId="40" hidden="1" customBuiltin="1"/>
    <cellStyle name="60% - Accent3" xfId="1851" builtinId="40" hidden="1" customBuiltin="1"/>
    <cellStyle name="60% - Accent3" xfId="2030" builtinId="40" hidden="1" customBuiltin="1"/>
    <cellStyle name="60% - Accent3" xfId="2074" builtinId="40" hidden="1" customBuiltin="1"/>
    <cellStyle name="60% - Accent3" xfId="2096" builtinId="40" hidden="1" customBuiltin="1"/>
    <cellStyle name="60% - Accent3" xfId="2117" builtinId="40" hidden="1" customBuiltin="1"/>
    <cellStyle name="60% - Accent3" xfId="2003" builtinId="40" hidden="1" customBuiltin="1"/>
    <cellStyle name="60% - Accent3" xfId="2153" builtinId="40" hidden="1" customBuiltin="1"/>
    <cellStyle name="60% - Accent3" xfId="2185" builtinId="40" hidden="1" customBuiltin="1"/>
    <cellStyle name="60% - Accent3" xfId="2218" builtinId="40" hidden="1" customBuiltin="1"/>
    <cellStyle name="60% - Accent3" xfId="2248" builtinId="40" hidden="1" customBuiltin="1"/>
    <cellStyle name="60% - Accent3" xfId="2279" builtinId="40" hidden="1" customBuiltin="1"/>
    <cellStyle name="60% - Accent3" xfId="2281" builtinId="40" hidden="1" customBuiltin="1"/>
    <cellStyle name="60% - Accent3" xfId="2295" builtinId="40" hidden="1" customBuiltin="1"/>
    <cellStyle name="60% - Accent3" xfId="2320" builtinId="40" hidden="1" customBuiltin="1"/>
    <cellStyle name="60% - Accent3" xfId="2342" builtinId="40" hidden="1" customBuiltin="1"/>
    <cellStyle name="60% - Accent3" xfId="2363" builtinId="40" hidden="1" customBuiltin="1"/>
    <cellStyle name="60% - Accent3" xfId="2408" builtinId="40" hidden="1" customBuiltin="1"/>
    <cellStyle name="60% - Accent3" xfId="2438" builtinId="40" hidden="1" customBuiltin="1"/>
    <cellStyle name="60% - Accent3" xfId="2469" builtinId="40" hidden="1" customBuiltin="1"/>
    <cellStyle name="60% - Accent3" xfId="2496" builtinId="40" hidden="1" customBuiltin="1"/>
    <cellStyle name="60% - Accent3" xfId="2524" builtinId="40" hidden="1" customBuiltin="1"/>
    <cellStyle name="60% - Accent3" xfId="795" builtinId="40" hidden="1" customBuiltin="1"/>
    <cellStyle name="60% - Accent3" xfId="621" builtinId="40" hidden="1" customBuiltin="1"/>
    <cellStyle name="60% - Accent3" xfId="797" builtinId="40" hidden="1" customBuiltin="1"/>
    <cellStyle name="60% - Accent3" xfId="820" builtinId="40" hidden="1" customBuiltin="1"/>
    <cellStyle name="60% - Accent3" xfId="858" builtinId="40" hidden="1" customBuiltin="1"/>
    <cellStyle name="60% - Accent3" xfId="894" builtinId="40" hidden="1" customBuiltin="1"/>
    <cellStyle name="60% - Accent3" xfId="929" builtinId="40" hidden="1" customBuiltin="1"/>
    <cellStyle name="60% - Accent3" xfId="947" builtinId="40" hidden="1" customBuiltin="1"/>
    <cellStyle name="60% - Accent3" xfId="992" builtinId="40" hidden="1" customBuiltin="1"/>
    <cellStyle name="60% - Accent3" xfId="1024" builtinId="40" hidden="1" customBuiltin="1"/>
    <cellStyle name="60% - Accent3" xfId="1090" builtinId="40" hidden="1" customBuiltin="1"/>
    <cellStyle name="60% - Accent3" xfId="1121" builtinId="40" hidden="1" customBuiltin="1"/>
    <cellStyle name="60% - Accent3" xfId="959" builtinId="40" hidden="1" customBuiltin="1"/>
    <cellStyle name="60% - Accent3" xfId="1123" builtinId="40" hidden="1" customBuiltin="1"/>
    <cellStyle name="60% - Accent3" xfId="1144" builtinId="40" hidden="1" customBuiltin="1"/>
    <cellStyle name="60% - Accent3" xfId="1179" builtinId="40" hidden="1" customBuiltin="1"/>
    <cellStyle name="60% - Accent3" xfId="1215" builtinId="40" hidden="1" customBuiltin="1"/>
    <cellStyle name="60% - Accent3" xfId="1249" builtinId="40" hidden="1" customBuiltin="1"/>
    <cellStyle name="60% - Accent3" xfId="1289" builtinId="40" hidden="1" customBuiltin="1"/>
    <cellStyle name="60% - Accent3" xfId="464" builtinId="40" hidden="1" customBuiltin="1"/>
    <cellStyle name="60% - Accent3" xfId="498" builtinId="40" hidden="1" customBuiltin="1"/>
    <cellStyle name="60% - Accent3" xfId="570" builtinId="40" hidden="1" customBuiltin="1"/>
    <cellStyle name="60% - Accent3" xfId="604" builtinId="40" hidden="1" customBuiltin="1"/>
    <cellStyle name="60% - Accent3" xfId="422" builtinId="40" hidden="1" customBuiltin="1"/>
    <cellStyle name="60% - Accent3" xfId="689" builtinId="40" hidden="1" customBuiltin="1"/>
    <cellStyle name="60% - Accent3" xfId="726" builtinId="40" hidden="1" customBuiltin="1"/>
    <cellStyle name="60% - Accent3" xfId="761" builtinId="40" hidden="1" customBuiltin="1"/>
    <cellStyle name="60% - Accent3" xfId="233" builtinId="40" hidden="1" customBuiltin="1"/>
    <cellStyle name="60% - Accent3" xfId="270" builtinId="40" hidden="1" customBuiltin="1"/>
    <cellStyle name="60% - Accent3" xfId="307" builtinId="40" hidden="1" customBuiltin="1"/>
    <cellStyle name="60% - Accent3" xfId="341" builtinId="40" hidden="1" customBuiltin="1"/>
    <cellStyle name="60% - Accent3" xfId="376" builtinId="40" hidden="1" customBuiltin="1"/>
    <cellStyle name="60% - Accent3" xfId="114" builtinId="40" hidden="1" customBuiltin="1"/>
    <cellStyle name="60% - Accent3" xfId="157" builtinId="40" hidden="1" customBuiltin="1"/>
    <cellStyle name="60% - Accent3" xfId="199" builtinId="40" hidden="1" customBuiltin="1"/>
    <cellStyle name="60% - Accent3" xfId="79" builtinId="40" hidden="1" customBuiltin="1"/>
    <cellStyle name="60% - Accent3" xfId="31" builtinId="40" hidden="1" customBuiltin="1"/>
    <cellStyle name="60% - Accent3" xfId="655" builtinId="40" hidden="1" customBuiltin="1"/>
    <cellStyle name="60% - Accent3" xfId="1058" builtinId="40" hidden="1" customBuiltin="1"/>
    <cellStyle name="60% - Accent3" xfId="2373" builtinId="40" hidden="1" customBuiltin="1"/>
    <cellStyle name="60% - Accent3" xfId="2051" builtinId="40" hidden="1" customBuiltin="1"/>
    <cellStyle name="60% - Accent3" xfId="1432" builtinId="40" hidden="1" customBuiltin="1"/>
    <cellStyle name="60% - Accent3" xfId="3998" builtinId="40" hidden="1" customBuiltin="1"/>
    <cellStyle name="60% - Accent3" xfId="3603" builtinId="40" hidden="1" customBuiltin="1"/>
    <cellStyle name="60% - Accent3" xfId="3285" builtinId="40" hidden="1" customBuiltin="1"/>
    <cellStyle name="60% - Accent3" xfId="1909" builtinId="40" hidden="1" customBuiltin="1"/>
    <cellStyle name="60% - Accent3" xfId="2604" builtinId="40" hidden="1" customBuiltin="1"/>
    <cellStyle name="60% - Accent3" xfId="5697" builtinId="40" hidden="1" customBuiltin="1"/>
    <cellStyle name="60% - Accent3" xfId="7965" builtinId="40" hidden="1" customBuiltin="1"/>
    <cellStyle name="60% - Accent3" xfId="8391" builtinId="40" hidden="1" customBuiltin="1"/>
    <cellStyle name="60% - Accent3" xfId="10232" builtinId="40" hidden="1" customBuiltin="1"/>
    <cellStyle name="60% - Accent3" xfId="9931" builtinId="40" hidden="1" customBuiltin="1"/>
    <cellStyle name="60% - Accent3" xfId="9131" builtinId="40" hidden="1" customBuiltin="1"/>
    <cellStyle name="60% - Accent3" xfId="8817" builtinId="40" hidden="1" customBuiltin="1"/>
    <cellStyle name="60% - Accent3" xfId="7529" builtinId="40" hidden="1" customBuiltin="1"/>
    <cellStyle name="60% - Accent3" xfId="7035" builtinId="40" hidden="1" customBuiltin="1"/>
    <cellStyle name="60% - Accent3" xfId="11318" builtinId="40" hidden="1" customBuiltin="1"/>
    <cellStyle name="60% - Accent3" xfId="18283" builtinId="40" hidden="1" customBuiltin="1"/>
    <cellStyle name="60% - Accent3" xfId="17927" builtinId="40" hidden="1" customBuiltin="1"/>
    <cellStyle name="60% - Accent3" xfId="17538" builtinId="40" hidden="1" customBuiltin="1"/>
    <cellStyle name="60% - Accent3" xfId="4656" builtinId="40" hidden="1" customBuiltin="1"/>
    <cellStyle name="60% - Accent3" xfId="12716" builtinId="40" hidden="1" customBuiltin="1"/>
    <cellStyle name="60% - Accent3" xfId="5030" builtinId="40" hidden="1" customBuiltin="1"/>
    <cellStyle name="60% - Accent3" xfId="14497" builtinId="40" hidden="1" customBuiltin="1"/>
    <cellStyle name="60% - Accent3" xfId="16519" builtinId="40" hidden="1" customBuiltin="1"/>
    <cellStyle name="60% - Accent3" xfId="25975" builtinId="40" hidden="1" customBuiltin="1"/>
    <cellStyle name="60% - Accent3" xfId="26010" builtinId="40" hidden="1" customBuiltin="1"/>
    <cellStyle name="60% - Accent3" xfId="26046" builtinId="40" hidden="1" customBuiltin="1"/>
    <cellStyle name="60% - Accent3" xfId="26115" builtinId="40" hidden="1" customBuiltin="1"/>
    <cellStyle name="60% - Accent3" xfId="26152" builtinId="40" hidden="1" customBuiltin="1"/>
    <cellStyle name="60% - Accent3" xfId="26182" builtinId="40" hidden="1" customBuiltin="1"/>
    <cellStyle name="60% - Accent3" xfId="26213" builtinId="40" hidden="1" customBuiltin="1"/>
    <cellStyle name="60% - Accent3" xfId="26241" builtinId="40" hidden="1" customBuiltin="1"/>
    <cellStyle name="60% - Accent3" xfId="26269" builtinId="40" hidden="1" customBuiltin="1"/>
    <cellStyle name="60% - Accent3" xfId="26125" builtinId="40" hidden="1" customBuiltin="1"/>
    <cellStyle name="60% - Accent3" xfId="26271" builtinId="40" hidden="1" customBuiltin="1"/>
    <cellStyle name="60% - Accent3" xfId="26284" builtinId="40" hidden="1" customBuiltin="1"/>
    <cellStyle name="60% - Accent3" xfId="26306" builtinId="40" hidden="1" customBuiltin="1"/>
    <cellStyle name="60% - Accent3" xfId="26329" builtinId="40" hidden="1" customBuiltin="1"/>
    <cellStyle name="60% - Accent3" xfId="26350" builtinId="40" hidden="1" customBuiltin="1"/>
    <cellStyle name="60% - Accent3" xfId="26372" builtinId="40" hidden="1" customBuiltin="1"/>
    <cellStyle name="60% - Accent3" xfId="26394" builtinId="40" hidden="1" customBuiltin="1"/>
    <cellStyle name="60% - Accent3" xfId="26415" builtinId="40" hidden="1" customBuiltin="1"/>
    <cellStyle name="60% - Accent3" xfId="26480" builtinId="40" hidden="1" customBuiltin="1"/>
    <cellStyle name="60% - Accent3" xfId="26505" builtinId="40" hidden="1" customBuiltin="1"/>
    <cellStyle name="60% - Accent3" xfId="26684" builtinId="40" hidden="1" customBuiltin="1"/>
    <cellStyle name="60% - Accent3" xfId="26705" builtinId="40" hidden="1" customBuiltin="1"/>
    <cellStyle name="60% - Accent3" xfId="26728" builtinId="40" hidden="1" customBuiltin="1"/>
    <cellStyle name="60% - Accent3" xfId="26750" builtinId="40" hidden="1" customBuiltin="1"/>
    <cellStyle name="60% - Accent3" xfId="26657" builtinId="40" hidden="1" customBuiltin="1"/>
    <cellStyle name="60% - Accent3" xfId="26807" builtinId="40" hidden="1" customBuiltin="1"/>
    <cellStyle name="60% - Accent3" xfId="26839" builtinId="40" hidden="1" customBuiltin="1"/>
    <cellStyle name="60% - Accent3" xfId="26872" builtinId="40" hidden="1" customBuiltin="1"/>
    <cellStyle name="60% - Accent3" xfId="26902" builtinId="40" hidden="1" customBuiltin="1"/>
    <cellStyle name="60% - Accent3" xfId="26933" builtinId="40" hidden="1" customBuiltin="1"/>
    <cellStyle name="60% - Accent3" xfId="26781" builtinId="40" hidden="1" customBuiltin="1"/>
    <cellStyle name="60% - Accent3" xfId="26949" builtinId="40" hidden="1" customBuiltin="1"/>
    <cellStyle name="60% - Accent3" xfId="26974" builtinId="40" hidden="1" customBuiltin="1"/>
    <cellStyle name="60% - Accent3" xfId="26996" builtinId="40" hidden="1" customBuiltin="1"/>
    <cellStyle name="60% - Accent3" xfId="27017" builtinId="40" hidden="1" customBuiltin="1"/>
    <cellStyle name="60% - Accent3" xfId="27027" builtinId="40" hidden="1" customBuiltin="1"/>
    <cellStyle name="60% - Accent3" xfId="27062" builtinId="40" hidden="1" customBuiltin="1"/>
    <cellStyle name="60% - Accent3" xfId="27092" builtinId="40" hidden="1" customBuiltin="1"/>
    <cellStyle name="60% - Accent3" xfId="27123" builtinId="40" hidden="1" customBuiltin="1"/>
    <cellStyle name="60% - Accent3" xfId="27150" builtinId="40" hidden="1" customBuiltin="1"/>
    <cellStyle name="60% - Accent3" xfId="27178" builtinId="40" hidden="1" customBuiltin="1"/>
    <cellStyle name="60% - Accent3" xfId="27037" builtinId="40" hidden="1" customBuiltin="1"/>
    <cellStyle name="60% - Accent3" xfId="27180" builtinId="40" hidden="1" customBuiltin="1"/>
    <cellStyle name="60% - Accent3" xfId="27193" builtinId="40" hidden="1" customBuiltin="1"/>
    <cellStyle name="60% - Accent3" xfId="27215" builtinId="40" hidden="1" customBuiltin="1"/>
    <cellStyle name="60% - Accent3" xfId="27237" builtinId="40" hidden="1" customBuiltin="1"/>
    <cellStyle name="60% - Accent3" xfId="27287" builtinId="40" hidden="1" customBuiltin="1"/>
    <cellStyle name="60% - Accent3" xfId="27322" builtinId="40" hidden="1" customBuiltin="1"/>
    <cellStyle name="60% - Accent3" xfId="27352" builtinId="40" hidden="1" customBuiltin="1"/>
    <cellStyle name="60% - Accent3" xfId="27410" builtinId="40" hidden="1" customBuiltin="1"/>
    <cellStyle name="60% - Accent3" xfId="27438" builtinId="40" hidden="1" customBuiltin="1"/>
    <cellStyle name="60% - Accent3" xfId="27297" builtinId="40" hidden="1" customBuiltin="1"/>
    <cellStyle name="60% - Accent3" xfId="27440" builtinId="40" hidden="1" customBuiltin="1"/>
    <cellStyle name="60% - Accent3" xfId="27453" builtinId="40" hidden="1" customBuiltin="1"/>
    <cellStyle name="60% - Accent3" xfId="27497" builtinId="40" hidden="1" customBuiltin="1"/>
    <cellStyle name="60% - Accent3" xfId="27518" builtinId="40" hidden="1" customBuiltin="1"/>
    <cellStyle name="60% - Accent3" xfId="27539" builtinId="40" hidden="1" customBuiltin="1"/>
    <cellStyle name="60% - Accent3" xfId="26561" builtinId="40" hidden="1" customBuiltin="1"/>
    <cellStyle name="60% - Accent3" xfId="26618" builtinId="40" hidden="1" customBuiltin="1"/>
    <cellStyle name="60% - Accent3" xfId="26626" builtinId="40" hidden="1" customBuiltin="1"/>
    <cellStyle name="60% - Accent3" xfId="26622" builtinId="40" hidden="1" customBuiltin="1"/>
    <cellStyle name="60% - Accent3" xfId="26521" builtinId="40" hidden="1" customBuiltin="1"/>
    <cellStyle name="60% - Accent3" xfId="27592" builtinId="40" hidden="1" customBuiltin="1"/>
    <cellStyle name="60% - Accent3" xfId="27613" builtinId="40" hidden="1" customBuiltin="1"/>
    <cellStyle name="60% - Accent3" xfId="27636" builtinId="40" hidden="1" customBuiltin="1"/>
    <cellStyle name="60% - Accent3" xfId="27657" builtinId="40" hidden="1" customBuiltin="1"/>
    <cellStyle name="60% - Accent3" xfId="27678" builtinId="40" hidden="1" customBuiltin="1"/>
    <cellStyle name="60% - Accent3" xfId="27567" builtinId="40" hidden="1" customBuiltin="1"/>
    <cellStyle name="60% - Accent3" xfId="27713" builtinId="40" hidden="1" customBuiltin="1"/>
    <cellStyle name="60% - Accent3" xfId="27745" builtinId="40" hidden="1" customBuiltin="1"/>
    <cellStyle name="60% - Accent3" xfId="27778" builtinId="40" hidden="1" customBuiltin="1"/>
    <cellStyle name="60% - Accent3" xfId="27807" builtinId="40" hidden="1" customBuiltin="1"/>
    <cellStyle name="60% - Accent3" xfId="27838" builtinId="40" hidden="1" customBuiltin="1"/>
    <cellStyle name="60% - Accent3" xfId="27688" builtinId="40" hidden="1" customBuiltin="1"/>
    <cellStyle name="60% - Accent3" xfId="27854" builtinId="40" hidden="1" customBuiltin="1"/>
    <cellStyle name="60% - Accent3" xfId="27879" builtinId="40" hidden="1" customBuiltin="1"/>
    <cellStyle name="60% - Accent3" xfId="27900" builtinId="40" hidden="1" customBuiltin="1"/>
    <cellStyle name="60% - Accent3" xfId="27921" builtinId="40" hidden="1" customBuiltin="1"/>
    <cellStyle name="60% - Accent3" xfId="27930" builtinId="40" hidden="1" customBuiltin="1"/>
    <cellStyle name="60% - Accent3" xfId="27964" builtinId="40" hidden="1" customBuiltin="1"/>
    <cellStyle name="60% - Accent3" xfId="28025" builtinId="40" hidden="1" customBuiltin="1"/>
    <cellStyle name="60% - Accent3" xfId="28051" builtinId="40" hidden="1" customBuiltin="1"/>
    <cellStyle name="60% - Accent3" xfId="28079" builtinId="40" hidden="1" customBuiltin="1"/>
    <cellStyle name="60% - Accent3" xfId="27940" builtinId="40" hidden="1" customBuiltin="1"/>
    <cellStyle name="60% - Accent3" xfId="28094" builtinId="40" hidden="1" customBuiltin="1"/>
    <cellStyle name="60% - Accent3" xfId="28116" builtinId="40" hidden="1" customBuiltin="1"/>
    <cellStyle name="60% - Accent3" xfId="28137" builtinId="40" hidden="1" customBuiltin="1"/>
    <cellStyle name="60% - Accent3" xfId="28186" builtinId="40" hidden="1" customBuiltin="1"/>
    <cellStyle name="60% - Accent3" xfId="28220" builtinId="40" hidden="1" customBuiltin="1"/>
    <cellStyle name="60% - Accent3" xfId="28250" builtinId="40" hidden="1" customBuiltin="1"/>
    <cellStyle name="60% - Accent3" xfId="28281" builtinId="40" hidden="1" customBuiltin="1"/>
    <cellStyle name="60% - Accent3" xfId="28307" builtinId="40" hidden="1" customBuiltin="1"/>
    <cellStyle name="60% - Accent3" xfId="28335" builtinId="40" hidden="1" customBuiltin="1"/>
    <cellStyle name="60% - Accent3" xfId="28196" builtinId="40" hidden="1" customBuiltin="1"/>
    <cellStyle name="60% - Accent3" xfId="28337" builtinId="40" hidden="1" customBuiltin="1"/>
    <cellStyle name="60% - Accent3" xfId="28350" builtinId="40" hidden="1" customBuiltin="1"/>
    <cellStyle name="60% - Accent3" xfId="28372" builtinId="40" hidden="1" customBuiltin="1"/>
    <cellStyle name="60% - Accent3" xfId="28393" builtinId="40" hidden="1" customBuiltin="1"/>
    <cellStyle name="60% - Accent3" xfId="28414" builtinId="40" hidden="1" customBuiltin="1"/>
    <cellStyle name="60% - Accent3" xfId="28435" builtinId="40" hidden="1" customBuiltin="1"/>
    <cellStyle name="60% - Accent3" xfId="28158" builtinId="40" hidden="1" customBuiltin="1"/>
    <cellStyle name="60% - Accent3" xfId="27840" builtinId="40" hidden="1" customBuiltin="1"/>
    <cellStyle name="60% - Accent3" xfId="26563" builtinId="40" hidden="1" customBuiltin="1"/>
    <cellStyle name="60% - Accent3" xfId="27258" builtinId="40" hidden="1" customBuiltin="1"/>
    <cellStyle name="60% - Accent3" xfId="26935" builtinId="40" hidden="1" customBuiltin="1"/>
    <cellStyle name="60% - Accent3" xfId="26437" builtinId="40" hidden="1" customBuiltin="1"/>
    <cellStyle name="60% - Accent3" xfId="26080" builtinId="40" hidden="1" customBuiltin="1"/>
    <cellStyle name="60% - Accent3" xfId="25628" builtinId="40" hidden="1" customBuiltin="1"/>
    <cellStyle name="60% - Accent3" xfId="7817" builtinId="40" hidden="1" customBuiltin="1"/>
    <cellStyle name="60% - Accent3" xfId="25329" builtinId="40" hidden="1" customBuiltin="1"/>
    <cellStyle name="60% - Accent3" xfId="24987" builtinId="40" hidden="1" customBuiltin="1"/>
    <cellStyle name="60% - Accent3" xfId="24287" builtinId="40" hidden="1" customBuiltin="1"/>
    <cellStyle name="60% - Accent3" xfId="23939" builtinId="40" hidden="1" customBuiltin="1"/>
    <cellStyle name="60% - Accent3" xfId="23397" builtinId="40" hidden="1" customBuiltin="1"/>
    <cellStyle name="60% - Accent3" xfId="22460" builtinId="40" hidden="1" customBuiltin="1"/>
    <cellStyle name="60% - Accent3" xfId="5078" builtinId="40" hidden="1" customBuiltin="1"/>
    <cellStyle name="60% - Accent3" xfId="22156" builtinId="40" hidden="1" customBuiltin="1"/>
    <cellStyle name="60% - Accent3" xfId="21807" builtinId="40" hidden="1" customBuiltin="1"/>
    <cellStyle name="60% - Accent3" xfId="20329" builtinId="40" hidden="1" customBuiltin="1"/>
    <cellStyle name="60% - Accent3" xfId="21100" builtinId="40" hidden="1" customBuiltin="1"/>
    <cellStyle name="60% - Accent3" xfId="20744" builtinId="40" hidden="1" customBuiltin="1"/>
    <cellStyle name="60% - Accent3" xfId="20189" builtinId="40" hidden="1" customBuiltin="1"/>
    <cellStyle name="60% - Accent3" xfId="19661" builtinId="40" hidden="1" customBuiltin="1"/>
    <cellStyle name="60% - Accent3" xfId="19207" builtinId="40" hidden="1" customBuiltin="1"/>
    <cellStyle name="60% - Accent3" xfId="4309" builtinId="40" hidden="1" customBuiltin="1"/>
    <cellStyle name="60% - Accent3" xfId="18900" builtinId="40" hidden="1" customBuiltin="1"/>
    <cellStyle name="60% - Accent3" xfId="18539" builtinId="40" hidden="1" customBuiltin="1"/>
    <cellStyle name="60% - Accent3" xfId="4935" builtinId="40" hidden="1" customBuiltin="1"/>
    <cellStyle name="60% - Accent3" xfId="4993" builtinId="40" hidden="1" customBuiltin="1"/>
    <cellStyle name="60% - Accent3" xfId="5785" builtinId="40" hidden="1" customBuiltin="1"/>
    <cellStyle name="60% - Accent3" xfId="4733" builtinId="40" hidden="1" customBuiltin="1"/>
    <cellStyle name="60% - Accent3" xfId="5379" builtinId="40" hidden="1" customBuiltin="1"/>
    <cellStyle name="60% - Accent3" xfId="4359" builtinId="40" hidden="1" customBuiltin="1"/>
    <cellStyle name="60% - Accent3" xfId="10214" builtinId="40" hidden="1" customBuiltin="1"/>
    <cellStyle name="60% - Accent3" xfId="5436" builtinId="40" hidden="1" customBuiltin="1"/>
    <cellStyle name="60% - Accent3" xfId="6500" builtinId="40" hidden="1" customBuiltin="1"/>
    <cellStyle name="60% - Accent3" xfId="10477" builtinId="40" hidden="1" customBuiltin="1"/>
    <cellStyle name="60% - Accent3" xfId="7928" builtinId="40" hidden="1" customBuiltin="1"/>
    <cellStyle name="60% - Accent3" xfId="6024" builtinId="40" hidden="1" customBuiltin="1"/>
    <cellStyle name="60% - Accent3" xfId="10076" builtinId="40" hidden="1" customBuiltin="1"/>
    <cellStyle name="60% - Accent3" xfId="11025" builtinId="40" hidden="1" customBuiltin="1"/>
    <cellStyle name="60% - Accent3" xfId="11052" builtinId="40" hidden="1" customBuiltin="1"/>
    <cellStyle name="60% - Accent3" xfId="11111" builtinId="40" hidden="1" customBuiltin="1"/>
    <cellStyle name="60% - Accent3" xfId="11137" builtinId="40" hidden="1" customBuiltin="1"/>
    <cellStyle name="60% - Accent3" xfId="11182" builtinId="40" hidden="1" customBuiltin="1"/>
    <cellStyle name="60% - Accent3" xfId="11216" builtinId="40" hidden="1" customBuiltin="1"/>
    <cellStyle name="60% - Accent3" xfId="11250" builtinId="40" hidden="1" customBuiltin="1"/>
    <cellStyle name="60% - Accent3" xfId="11285" builtinId="40" hidden="1" customBuiltin="1"/>
    <cellStyle name="60% - Accent3" xfId="11316" builtinId="40" hidden="1" customBuiltin="1"/>
    <cellStyle name="60% - Accent3" xfId="11150" builtinId="40" hidden="1" customBuiltin="1"/>
    <cellStyle name="60% - Accent3" xfId="11336" builtinId="40" hidden="1" customBuiltin="1"/>
    <cellStyle name="60% - Accent3" xfId="11369" builtinId="40" hidden="1" customBuiltin="1"/>
    <cellStyle name="60% - Accent3" xfId="11399" builtinId="40" hidden="1" customBuiltin="1"/>
    <cellStyle name="60% - Accent3" xfId="11425" builtinId="40" hidden="1" customBuiltin="1"/>
    <cellStyle name="60% - Accent3" xfId="11437" builtinId="40" hidden="1" customBuiltin="1"/>
    <cellStyle name="60% - Accent3" xfId="11480" builtinId="40" hidden="1" customBuiltin="1"/>
    <cellStyle name="60% - Accent3" xfId="11511" builtinId="40" hidden="1" customBuiltin="1"/>
    <cellStyle name="60% - Accent3" xfId="11543" builtinId="40" hidden="1" customBuiltin="1"/>
    <cellStyle name="60% - Accent3" xfId="11573" builtinId="40" hidden="1" customBuiltin="1"/>
    <cellStyle name="60% - Accent3" xfId="11602" builtinId="40" hidden="1" customBuiltin="1"/>
    <cellStyle name="60% - Accent3" xfId="11449" builtinId="40" hidden="1" customBuiltin="1"/>
    <cellStyle name="60% - Accent3" xfId="11604" builtinId="40" hidden="1" customBuiltin="1"/>
    <cellStyle name="60% - Accent3" xfId="11621" builtinId="40" hidden="1" customBuiltin="1"/>
    <cellStyle name="60% - Accent3" xfId="11649" builtinId="40" hidden="1" customBuiltin="1"/>
    <cellStyle name="60% - Accent3" xfId="11676" builtinId="40" hidden="1" customBuiltin="1"/>
    <cellStyle name="60% - Accent3" xfId="11704" builtinId="40" hidden="1" customBuiltin="1"/>
    <cellStyle name="60% - Accent3" xfId="11735" builtinId="40" hidden="1" customBuiltin="1"/>
    <cellStyle name="60% - Accent3" xfId="11778" builtinId="40" hidden="1" customBuiltin="1"/>
    <cellStyle name="60% - Accent3" xfId="11809" builtinId="40" hidden="1" customBuiltin="1"/>
    <cellStyle name="60% - Accent3" xfId="11841" builtinId="40" hidden="1" customBuiltin="1"/>
    <cellStyle name="60% - Accent3" xfId="11870" builtinId="40" hidden="1" customBuiltin="1"/>
    <cellStyle name="60% - Accent3" xfId="11898" builtinId="40" hidden="1" customBuiltin="1"/>
    <cellStyle name="60% - Accent3" xfId="11747" builtinId="40" hidden="1" customBuiltin="1"/>
    <cellStyle name="60% - Accent3" xfId="11917" builtinId="40" hidden="1" customBuiltin="1"/>
    <cellStyle name="60% - Accent3" xfId="11975" builtinId="40" hidden="1" customBuiltin="1"/>
    <cellStyle name="60% - Accent3" xfId="12003" builtinId="40" hidden="1" customBuiltin="1"/>
    <cellStyle name="60% - Accent3" xfId="12031" builtinId="40" hidden="1" customBuiltin="1"/>
    <cellStyle name="60% - Accent3" xfId="9460" builtinId="40" hidden="1" customBuiltin="1"/>
    <cellStyle name="60% - Accent3" xfId="10940" builtinId="40" hidden="1" customBuiltin="1"/>
    <cellStyle name="60% - Accent3" xfId="10952" builtinId="40" hidden="1" customBuiltin="1"/>
    <cellStyle name="60% - Accent3" xfId="10944" builtinId="40" hidden="1" customBuiltin="1"/>
    <cellStyle name="60% - Accent3" xfId="5679" builtinId="40" hidden="1" customBuiltin="1"/>
    <cellStyle name="60% - Accent3" xfId="12178" builtinId="40" hidden="1" customBuiltin="1"/>
    <cellStyle name="60% - Accent3" xfId="12199" builtinId="40" hidden="1" customBuiltin="1"/>
    <cellStyle name="60% - Accent3" xfId="12222" builtinId="40" hidden="1" customBuiltin="1"/>
    <cellStyle name="60% - Accent3" xfId="12243" builtinId="40" hidden="1" customBuiltin="1"/>
    <cellStyle name="60% - Accent3" xfId="12264" builtinId="40" hidden="1" customBuiltin="1"/>
    <cellStyle name="60% - Accent3" xfId="12151" builtinId="40" hidden="1" customBuiltin="1"/>
    <cellStyle name="60% - Accent3" xfId="12305" builtinId="40" hidden="1" customBuiltin="1"/>
    <cellStyle name="60% - Accent3" xfId="12338" builtinId="40" hidden="1" customBuiltin="1"/>
    <cellStyle name="60% - Accent3" xfId="12372" builtinId="40" hidden="1" customBuiltin="1"/>
    <cellStyle name="60% - Accent3" xfId="12402" builtinId="40" hidden="1" customBuiltin="1"/>
    <cellStyle name="60% - Accent3" xfId="12434" builtinId="40" hidden="1" customBuiltin="1"/>
    <cellStyle name="60% - Accent3" xfId="12274" builtinId="40" hidden="1" customBuiltin="1"/>
    <cellStyle name="60% - Accent3" xfId="12436" builtinId="40" hidden="1" customBuiltin="1"/>
    <cellStyle name="60% - Accent3" xfId="12455" builtinId="40" hidden="1" customBuiltin="1"/>
    <cellStyle name="60% - Accent3" xfId="12487" builtinId="40" hidden="1" customBuiltin="1"/>
    <cellStyle name="60% - Accent3" xfId="12514" builtinId="40" hidden="1" customBuiltin="1"/>
    <cellStyle name="60% - Accent3" xfId="12540" builtinId="40" hidden="1" customBuiltin="1"/>
    <cellStyle name="60% - Accent3" xfId="12549" builtinId="40" hidden="1" customBuiltin="1"/>
    <cellStyle name="60% - Accent3" xfId="12589" builtinId="40" hidden="1" customBuiltin="1"/>
    <cellStyle name="60% - Accent3" xfId="12620" builtinId="40" hidden="1" customBuiltin="1"/>
    <cellStyle name="60% - Accent3" xfId="12651" builtinId="40" hidden="1" customBuiltin="1"/>
    <cellStyle name="60% - Accent3" xfId="12679" builtinId="40" hidden="1" customBuiltin="1"/>
    <cellStyle name="60% - Accent3" xfId="12709" builtinId="40" hidden="1" customBuiltin="1"/>
    <cellStyle name="60% - Accent3" xfId="12726" builtinId="40" hidden="1" customBuiltin="1"/>
    <cellStyle name="60% - Accent3" xfId="12755" builtinId="40" hidden="1" customBuiltin="1"/>
    <cellStyle name="60% - Accent3" xfId="12783" builtinId="40" hidden="1" customBuiltin="1"/>
    <cellStyle name="60% - Accent3" xfId="12842" builtinId="40" hidden="1" customBuiltin="1"/>
    <cellStyle name="60% - Accent3" xfId="12882" builtinId="40" hidden="1" customBuiltin="1"/>
    <cellStyle name="60% - Accent3" xfId="12913" builtinId="40" hidden="1" customBuiltin="1"/>
    <cellStyle name="60% - Accent3" xfId="12944" builtinId="40" hidden="1" customBuiltin="1"/>
    <cellStyle name="60% - Accent3" xfId="12971" builtinId="40" hidden="1" customBuiltin="1"/>
    <cellStyle name="60% - Accent3" xfId="12707" builtinId="40" hidden="1" customBuiltin="1"/>
    <cellStyle name="60% - Accent3" xfId="11900" builtinId="40" hidden="1" customBuiltin="1"/>
    <cellStyle name="60% - Accent3" xfId="11083" builtinId="40" hidden="1" customBuiltin="1"/>
    <cellStyle name="60% - Accent3" xfId="23533" builtinId="40" hidden="1" customBuiltin="1"/>
    <cellStyle name="60% - Accent3" xfId="27994" builtinId="40" hidden="1" customBuiltin="1"/>
    <cellStyle name="60% - Accent3" xfId="27383" builtinId="40" hidden="1" customBuiltin="1"/>
    <cellStyle name="60% - Accent3" xfId="26459" builtinId="40" hidden="1" customBuiltin="1"/>
    <cellStyle name="60% - Accent3" xfId="8323" builtinId="40" hidden="1" customBuiltin="1"/>
    <cellStyle name="60% - Accent3" xfId="534" builtinId="40" hidden="1" customBuiltin="1"/>
    <cellStyle name="60% - Accent3" xfId="2127" builtinId="40" hidden="1" customBuiltin="1"/>
    <cellStyle name="60% - Accent3" xfId="6496" builtinId="40" hidden="1" customBuiltin="1"/>
    <cellStyle name="60% - Accent3" xfId="8604" builtinId="40" hidden="1" customBuiltin="1"/>
    <cellStyle name="60% - Accent3" xfId="8630" builtinId="40" hidden="1" customBuiltin="1"/>
    <cellStyle name="60% - Accent3" xfId="8655" builtinId="40" hidden="1" customBuiltin="1"/>
    <cellStyle name="60% - Accent3" xfId="8551" builtinId="40" hidden="1" customBuiltin="1"/>
    <cellStyle name="60% - Accent3" xfId="8718" builtinId="40" hidden="1" customBuiltin="1"/>
    <cellStyle name="60% - Accent3" xfId="8750" builtinId="40" hidden="1" customBuiltin="1"/>
    <cellStyle name="60% - Accent3" xfId="8785" builtinId="40" hidden="1" customBuiltin="1"/>
    <cellStyle name="60% - Accent3" xfId="8848" builtinId="40" hidden="1" customBuiltin="1"/>
    <cellStyle name="60% - Accent3" xfId="8691" builtinId="40" hidden="1" customBuiltin="1"/>
    <cellStyle name="60% - Accent3" xfId="8850" builtinId="40" hidden="1" customBuiltin="1"/>
    <cellStyle name="60% - Accent3" xfId="8867" builtinId="40" hidden="1" customBuiltin="1"/>
    <cellStyle name="60% - Accent3" xfId="8894" builtinId="40" hidden="1" customBuiltin="1"/>
    <cellStyle name="60% - Accent3" xfId="8917" builtinId="40" hidden="1" customBuiltin="1"/>
    <cellStyle name="60% - Accent3" xfId="8941" builtinId="40" hidden="1" customBuiltin="1"/>
    <cellStyle name="60% - Accent3" xfId="8953" builtinId="40" hidden="1" customBuiltin="1"/>
    <cellStyle name="60% - Accent3" xfId="8991" builtinId="40" hidden="1" customBuiltin="1"/>
    <cellStyle name="60% - Accent3" xfId="9023" builtinId="40" hidden="1" customBuiltin="1"/>
    <cellStyle name="60% - Accent3" xfId="9056" builtinId="40" hidden="1" customBuiltin="1"/>
    <cellStyle name="60% - Accent3" xfId="9084" builtinId="40" hidden="1" customBuiltin="1"/>
    <cellStyle name="60% - Accent3" xfId="9112" builtinId="40" hidden="1" customBuiltin="1"/>
    <cellStyle name="60% - Accent3" xfId="8963" builtinId="40" hidden="1" customBuiltin="1"/>
    <cellStyle name="60% - Accent3" xfId="9114" builtinId="40" hidden="1" customBuiltin="1"/>
    <cellStyle name="60% - Accent3" xfId="9155" builtinId="40" hidden="1" customBuiltin="1"/>
    <cellStyle name="60% - Accent3" xfId="9182" builtinId="40" hidden="1" customBuiltin="1"/>
    <cellStyle name="60% - Accent3" xfId="9238" builtinId="40" hidden="1" customBuiltin="1"/>
    <cellStyle name="60% - Accent3" xfId="9276" builtinId="40" hidden="1" customBuiltin="1"/>
    <cellStyle name="60% - Accent3" xfId="9308" builtinId="40" hidden="1" customBuiltin="1"/>
    <cellStyle name="60% - Accent3" xfId="9340" builtinId="40" hidden="1" customBuiltin="1"/>
    <cellStyle name="60% - Accent3" xfId="9369" builtinId="40" hidden="1" customBuiltin="1"/>
    <cellStyle name="60% - Accent3" xfId="9397" builtinId="40" hidden="1" customBuiltin="1"/>
    <cellStyle name="60% - Accent3" xfId="9249" builtinId="40" hidden="1" customBuiltin="1"/>
    <cellStyle name="60% - Accent3" xfId="9399" builtinId="40" hidden="1" customBuiltin="1"/>
    <cellStyle name="60% - Accent3" xfId="9415" builtinId="40" hidden="1" customBuiltin="1"/>
    <cellStyle name="60% - Accent3" xfId="9439" builtinId="40" hidden="1" customBuiltin="1"/>
    <cellStyle name="60% - Accent3" xfId="9465" builtinId="40" hidden="1" customBuiltin="1"/>
    <cellStyle name="60% - Accent3" xfId="9489" builtinId="40" hidden="1" customBuiltin="1"/>
    <cellStyle name="60% - Accent3" xfId="9518" builtinId="40" hidden="1" customBuiltin="1"/>
    <cellStyle name="60% - Accent3" xfId="8475" builtinId="40" hidden="1" customBuiltin="1"/>
    <cellStyle name="60% - Accent3" xfId="8334" builtinId="40" hidden="1" customBuiltin="1"/>
    <cellStyle name="60% - Accent3" xfId="8495" builtinId="40" hidden="1" customBuiltin="1"/>
    <cellStyle name="60% - Accent3" xfId="8480" builtinId="40" hidden="1" customBuiltin="1"/>
    <cellStyle name="60% - Accent3" xfId="8165" builtinId="40" hidden="1" customBuiltin="1"/>
    <cellStyle name="60% - Accent3" xfId="9679" builtinId="40" hidden="1" customBuiltin="1"/>
    <cellStyle name="60% - Accent3" xfId="9700" builtinId="40" hidden="1" customBuiltin="1"/>
    <cellStyle name="60% - Accent3" xfId="9723" builtinId="40" hidden="1" customBuiltin="1"/>
    <cellStyle name="60% - Accent3" xfId="9744" builtinId="40" hidden="1" customBuiltin="1"/>
    <cellStyle name="60% - Accent3" xfId="9765" builtinId="40" hidden="1" customBuiltin="1"/>
    <cellStyle name="60% - Accent3" xfId="9652" builtinId="40" hidden="1" customBuiltin="1"/>
    <cellStyle name="60% - Accent3" xfId="9802" builtinId="40" hidden="1" customBuiltin="1"/>
    <cellStyle name="60% - Accent3" xfId="9835" builtinId="40" hidden="1" customBuiltin="1"/>
    <cellStyle name="60% - Accent3" xfId="9868" builtinId="40" hidden="1" customBuiltin="1"/>
    <cellStyle name="60% - Accent3" xfId="9899" builtinId="40" hidden="1" customBuiltin="1"/>
    <cellStyle name="60% - Accent3" xfId="9775" builtinId="40" hidden="1" customBuiltin="1"/>
    <cellStyle name="60% - Accent3" xfId="9933" builtinId="40" hidden="1" customBuiltin="1"/>
    <cellStyle name="60% - Accent3" xfId="9949" builtinId="40" hidden="1" customBuiltin="1"/>
    <cellStyle name="60% - Accent3" xfId="9977" builtinId="40" hidden="1" customBuiltin="1"/>
    <cellStyle name="60% - Accent3" xfId="10002" builtinId="40" hidden="1" customBuiltin="1"/>
    <cellStyle name="60% - Accent3" xfId="10025" builtinId="40" hidden="1" customBuiltin="1"/>
    <cellStyle name="60% - Accent3" xfId="10037" builtinId="40" hidden="1" customBuiltin="1"/>
    <cellStyle name="60% - Accent3" xfId="10071" builtinId="40" hidden="1" customBuiltin="1"/>
    <cellStyle name="60% - Accent3" xfId="10102" builtinId="40" hidden="1" customBuiltin="1"/>
    <cellStyle name="60% - Accent3" xfId="10133" builtinId="40" hidden="1" customBuiltin="1"/>
    <cellStyle name="60% - Accent3" xfId="10160" builtinId="40" hidden="1" customBuiltin="1"/>
    <cellStyle name="60% - Accent3" xfId="10189" builtinId="40" hidden="1" customBuiltin="1"/>
    <cellStyle name="60% - Accent3" xfId="10047" builtinId="40" hidden="1" customBuiltin="1"/>
    <cellStyle name="60% - Accent3" xfId="10191" builtinId="40" hidden="1" customBuiltin="1"/>
    <cellStyle name="60% - Accent3" xfId="10256" builtinId="40" hidden="1" customBuiltin="1"/>
    <cellStyle name="60% - Accent3" xfId="10280" builtinId="40" hidden="1" customBuiltin="1"/>
    <cellStyle name="60% - Accent3" xfId="10312" builtinId="40" hidden="1" customBuiltin="1"/>
    <cellStyle name="60% - Accent3" xfId="10349" builtinId="40" hidden="1" customBuiltin="1"/>
    <cellStyle name="60% - Accent3" xfId="10380" builtinId="40" hidden="1" customBuiltin="1"/>
    <cellStyle name="60% - Accent3" xfId="10412" builtinId="40" hidden="1" customBuiltin="1"/>
    <cellStyle name="60% - Accent3" xfId="10440" builtinId="40" hidden="1" customBuiltin="1"/>
    <cellStyle name="60% - Accent3" xfId="10468" builtinId="40" hidden="1" customBuiltin="1"/>
    <cellStyle name="60% - Accent3" xfId="10323" builtinId="40" hidden="1" customBuiltin="1"/>
    <cellStyle name="60% - Accent3" xfId="10470" builtinId="40" hidden="1" customBuiltin="1"/>
    <cellStyle name="60% - Accent3" xfId="10486" builtinId="40" hidden="1" customBuiltin="1"/>
    <cellStyle name="60% - Accent3" xfId="10512" builtinId="40" hidden="1" customBuiltin="1"/>
    <cellStyle name="60% - Accent3" xfId="10535" builtinId="40" hidden="1" customBuiltin="1"/>
    <cellStyle name="60% - Accent3" xfId="10558" builtinId="40" hidden="1" customBuiltin="1"/>
    <cellStyle name="60% - Accent3" xfId="10587" builtinId="40" hidden="1" customBuiltin="1"/>
    <cellStyle name="60% - Accent3" xfId="6092" builtinId="40" hidden="1" customBuiltin="1"/>
    <cellStyle name="60% - Accent3" xfId="8177" builtinId="40" hidden="1" customBuiltin="1"/>
    <cellStyle name="60% - Accent3" xfId="10702" builtinId="40" hidden="1" customBuiltin="1"/>
    <cellStyle name="60% - Accent3" xfId="10687" builtinId="40" hidden="1" customBuiltin="1"/>
    <cellStyle name="60% - Accent3" xfId="4858" builtinId="40" hidden="1" customBuiltin="1"/>
    <cellStyle name="60% - Accent3" xfId="4774" builtinId="40" hidden="1" customBuiltin="1"/>
    <cellStyle name="60% - Accent3" xfId="5537" builtinId="40" hidden="1" customBuiltin="1"/>
    <cellStyle name="60% - Accent3" xfId="4686" builtinId="40" hidden="1" customBuiltin="1"/>
    <cellStyle name="60% - Accent3" xfId="5516" builtinId="40" hidden="1" customBuiltin="1"/>
    <cellStyle name="60% - Accent3" xfId="5737" builtinId="40" hidden="1" customBuiltin="1"/>
    <cellStyle name="60% - Accent3" xfId="4744" builtinId="40" hidden="1" customBuiltin="1"/>
    <cellStyle name="60% - Accent3" xfId="4403" builtinId="40" hidden="1" customBuiltin="1"/>
    <cellStyle name="60% - Accent3" xfId="7671" builtinId="40" hidden="1" customBuiltin="1"/>
    <cellStyle name="60% - Accent3" xfId="8448" builtinId="40" hidden="1" customBuiltin="1"/>
    <cellStyle name="60% - Accent3" xfId="8346" builtinId="40" hidden="1" customBuiltin="1"/>
    <cellStyle name="60% - Accent3" xfId="7874" builtinId="40" hidden="1" customBuiltin="1"/>
    <cellStyle name="60% - Accent3" xfId="5180" builtinId="40" hidden="1" customBuiltin="1"/>
    <cellStyle name="60% - Accent3" xfId="7767" builtinId="40" hidden="1" customBuiltin="1"/>
    <cellStyle name="60% - Accent3" xfId="4793" builtinId="40" hidden="1" customBuiltin="1"/>
    <cellStyle name="60% - Accent3" xfId="7792" builtinId="40" hidden="1" customBuiltin="1"/>
    <cellStyle name="60% - Accent3" xfId="8189" builtinId="40" hidden="1" customBuiltin="1"/>
    <cellStyle name="60% - Accent3" xfId="10803" builtinId="40" hidden="1" customBuiltin="1"/>
    <cellStyle name="60% - Accent3" xfId="8333" builtinId="40" hidden="1" customBuiltin="1"/>
    <cellStyle name="60% - Accent3" xfId="10872" builtinId="40" hidden="1" customBuiltin="1"/>
    <cellStyle name="60% - Accent3" xfId="7774" builtinId="40" hidden="1" customBuiltin="1"/>
    <cellStyle name="60% - Accent3" xfId="5294" builtinId="40" hidden="1" customBuiltin="1"/>
    <cellStyle name="60% - Accent3" xfId="10719" builtinId="40" hidden="1" customBuiltin="1"/>
    <cellStyle name="60% - Accent3" xfId="5406" builtinId="40" hidden="1" customBuiltin="1"/>
    <cellStyle name="60% - Accent3" xfId="4171" builtinId="40" hidden="1" customBuiltin="1"/>
    <cellStyle name="60% - Accent3" xfId="6121" builtinId="40" hidden="1" customBuiltin="1"/>
    <cellStyle name="60% - Accent3" xfId="5256" builtinId="40" hidden="1" customBuiltin="1"/>
    <cellStyle name="60% - Accent3" xfId="5254" builtinId="40" hidden="1" customBuiltin="1"/>
    <cellStyle name="60% - Accent3" xfId="6289" builtinId="40" hidden="1" customBuiltin="1"/>
    <cellStyle name="60% - Accent3" xfId="5794" builtinId="40" hidden="1" customBuiltin="1"/>
    <cellStyle name="60% - Accent3" xfId="4736" builtinId="40" hidden="1" customBuiltin="1"/>
    <cellStyle name="60% - Accent3" xfId="6195" builtinId="40" hidden="1" customBuiltin="1"/>
    <cellStyle name="60% - Accent3" xfId="5384" builtinId="40" hidden="1" customBuiltin="1"/>
    <cellStyle name="60% - Accent3" xfId="6240" builtinId="40" hidden="1" customBuiltin="1"/>
    <cellStyle name="60% - Accent3" xfId="9207" builtinId="40" hidden="1" customBuiltin="1"/>
    <cellStyle name="60% - Accent3" xfId="6687" builtinId="40" hidden="1" customBuiltin="1"/>
    <cellStyle name="60% - Accent3" xfId="2383" builtinId="40" hidden="1" customBuiltin="1"/>
    <cellStyle name="60% - Accent3" xfId="2526" builtinId="40" hidden="1" customBuiltin="1"/>
    <cellStyle name="60% - Accent3" xfId="2539" builtinId="40" hidden="1" customBuiltin="1"/>
    <cellStyle name="60% - Accent3" xfId="2561" builtinId="40" hidden="1" customBuiltin="1"/>
    <cellStyle name="60% - Accent3" xfId="2583" builtinId="40" hidden="1" customBuiltin="1"/>
    <cellStyle name="60% - Accent3" xfId="2633" builtinId="40" hidden="1" customBuiltin="1"/>
    <cellStyle name="60% - Accent3" xfId="2668" builtinId="40" hidden="1" customBuiltin="1"/>
    <cellStyle name="60% - Accent3" xfId="2698" builtinId="40" hidden="1" customBuiltin="1"/>
    <cellStyle name="60% - Accent3" xfId="2756" builtinId="40" hidden="1" customBuiltin="1"/>
    <cellStyle name="60% - Accent3" xfId="2784" builtinId="40" hidden="1" customBuiltin="1"/>
    <cellStyle name="60% - Accent3" xfId="2643" builtinId="40" hidden="1" customBuiltin="1"/>
    <cellStyle name="60% - Accent3" xfId="2786" builtinId="40" hidden="1" customBuiltin="1"/>
    <cellStyle name="60% - Accent3" xfId="2799" builtinId="40" hidden="1" customBuiltin="1"/>
    <cellStyle name="60% - Accent3" xfId="2821" builtinId="40" hidden="1" customBuiltin="1"/>
    <cellStyle name="60% - Accent3" xfId="2843" builtinId="40" hidden="1" customBuiltin="1"/>
    <cellStyle name="60% - Accent3" xfId="2864" builtinId="40" hidden="1" customBuiltin="1"/>
    <cellStyle name="60% - Accent3" xfId="2892" builtinId="40" hidden="1" customBuiltin="1"/>
    <cellStyle name="60% - Accent3" xfId="1907" builtinId="40" hidden="1" customBuiltin="1"/>
    <cellStyle name="60% - Accent3" xfId="1964" builtinId="40" hidden="1" customBuiltin="1"/>
    <cellStyle name="60% - Accent3" xfId="1972" builtinId="40" hidden="1" customBuiltin="1"/>
    <cellStyle name="60% - Accent3" xfId="1968" builtinId="40" hidden="1" customBuiltin="1"/>
    <cellStyle name="60% - Accent3" xfId="1867" builtinId="40" hidden="1" customBuiltin="1"/>
    <cellStyle name="60% - Accent3" xfId="3037" builtinId="40" hidden="1" customBuiltin="1"/>
    <cellStyle name="60% - Accent3" xfId="3058" builtinId="40" hidden="1" customBuiltin="1"/>
    <cellStyle name="60% - Accent3" xfId="3081" builtinId="40" hidden="1" customBuiltin="1"/>
    <cellStyle name="60% - Accent3" xfId="3102" builtinId="40" hidden="1" customBuiltin="1"/>
    <cellStyle name="60% - Accent3" xfId="3123" builtinId="40" hidden="1" customBuiltin="1"/>
    <cellStyle name="60% - Accent3" xfId="3012" builtinId="40" hidden="1" customBuiltin="1"/>
    <cellStyle name="60% - Accent3" xfId="3158" builtinId="40" hidden="1" customBuiltin="1"/>
    <cellStyle name="60% - Accent3" xfId="3190" builtinId="40" hidden="1" customBuiltin="1"/>
    <cellStyle name="60% - Accent3" xfId="3223" builtinId="40" hidden="1" customBuiltin="1"/>
    <cellStyle name="60% - Accent3" xfId="3252" builtinId="40" hidden="1" customBuiltin="1"/>
    <cellStyle name="60% - Accent3" xfId="3283" builtinId="40" hidden="1" customBuiltin="1"/>
    <cellStyle name="60% - Accent3" xfId="3133" builtinId="40" hidden="1" customBuiltin="1"/>
    <cellStyle name="60% - Accent3" xfId="3299" builtinId="40" hidden="1" customBuiltin="1"/>
    <cellStyle name="60% - Accent3" xfId="3324" builtinId="40" hidden="1" customBuiltin="1"/>
    <cellStyle name="60% - Accent3" xfId="3345" builtinId="40" hidden="1" customBuiltin="1"/>
    <cellStyle name="60% - Accent3" xfId="3366" builtinId="40" hidden="1" customBuiltin="1"/>
    <cellStyle name="60% - Accent3" xfId="3375" builtinId="40" hidden="1" customBuiltin="1"/>
    <cellStyle name="60% - Accent3" xfId="3409" builtinId="40" hidden="1" customBuiltin="1"/>
    <cellStyle name="60% - Accent3" xfId="3439" builtinId="40" hidden="1" customBuiltin="1"/>
    <cellStyle name="60% - Accent3" xfId="3470" builtinId="40" hidden="1" customBuiltin="1"/>
    <cellStyle name="60% - Accent3" xfId="3496" builtinId="40" hidden="1" customBuiltin="1"/>
    <cellStyle name="60% - Accent3" xfId="3524" builtinId="40" hidden="1" customBuiltin="1"/>
    <cellStyle name="60% - Accent3" xfId="3385" builtinId="40" hidden="1" customBuiltin="1"/>
    <cellStyle name="60% - Accent3" xfId="3526" builtinId="40" hidden="1" customBuiltin="1"/>
    <cellStyle name="60% - Accent3" xfId="2729" builtinId="40" hidden="1" customBuiltin="1"/>
    <cellStyle name="60% - Accent3" xfId="10206" builtinId="40" hidden="1" customBuiltin="1"/>
    <cellStyle name="60% - Accent3" xfId="8679" builtinId="40" hidden="1" customBuiltin="1"/>
    <cellStyle name="60% - Accent3" xfId="17563" builtinId="40" hidden="1" customBuiltin="1"/>
    <cellStyle name="60% - Accent3" xfId="17574" builtinId="40" hidden="1" customBuiltin="1"/>
    <cellStyle name="60% - Accent3" xfId="17612" builtinId="40" hidden="1" customBuiltin="1"/>
    <cellStyle name="60% - Accent3" xfId="17643" builtinId="40" hidden="1" customBuiltin="1"/>
    <cellStyle name="60% - Accent3" xfId="17674" builtinId="40" hidden="1" customBuiltin="1"/>
    <cellStyle name="60% - Accent3" xfId="17703" builtinId="40" hidden="1" customBuiltin="1"/>
    <cellStyle name="60% - Accent3" xfId="17732" builtinId="40" hidden="1" customBuiltin="1"/>
    <cellStyle name="60% - Accent3" xfId="17584" builtinId="40" hidden="1" customBuiltin="1"/>
    <cellStyle name="60% - Accent3" xfId="17734" builtinId="40" hidden="1" customBuiltin="1"/>
    <cellStyle name="60% - Accent3" xfId="17751" builtinId="40" hidden="1" customBuiltin="1"/>
    <cellStyle name="60% - Accent3" xfId="17777" builtinId="40" hidden="1" customBuiltin="1"/>
    <cellStyle name="60% - Accent3" xfId="17803" builtinId="40" hidden="1" customBuiltin="1"/>
    <cellStyle name="60% - Accent3" xfId="17827" builtinId="40" hidden="1" customBuiltin="1"/>
    <cellStyle name="60% - Accent3" xfId="17858" builtinId="40" hidden="1" customBuiltin="1"/>
    <cellStyle name="60% - Accent3" xfId="17896" builtinId="40" hidden="1" customBuiltin="1"/>
    <cellStyle name="60% - Accent3" xfId="17958" builtinId="40" hidden="1" customBuiltin="1"/>
    <cellStyle name="60% - Accent3" xfId="17988" builtinId="40" hidden="1" customBuiltin="1"/>
    <cellStyle name="60% - Accent3" xfId="18016" builtinId="40" hidden="1" customBuiltin="1"/>
    <cellStyle name="60% - Accent3" xfId="17868" builtinId="40" hidden="1" customBuiltin="1"/>
    <cellStyle name="60% - Accent3" xfId="18018" builtinId="40" hidden="1" customBuiltin="1"/>
    <cellStyle name="60% - Accent3" xfId="18034" builtinId="40" hidden="1" customBuiltin="1"/>
    <cellStyle name="60% - Accent3" xfId="18059" builtinId="40" hidden="1" customBuiltin="1"/>
    <cellStyle name="60% - Accent3" xfId="18084" builtinId="40" hidden="1" customBuiltin="1"/>
    <cellStyle name="60% - Accent3" xfId="18109" builtinId="40" hidden="1" customBuiltin="1"/>
    <cellStyle name="60% - Accent3" xfId="18137" builtinId="40" hidden="1" customBuiltin="1"/>
    <cellStyle name="60% - Accent3" xfId="15711" builtinId="40" hidden="1" customBuiltin="1"/>
    <cellStyle name="60% - Accent3" xfId="17107" builtinId="40" hidden="1" customBuiltin="1"/>
    <cellStyle name="60% - Accent3" xfId="17116" builtinId="40" hidden="1" customBuiltin="1"/>
    <cellStyle name="60% - Accent3" xfId="17111" builtinId="40" hidden="1" customBuiltin="1"/>
    <cellStyle name="60% - Accent3" xfId="7871" builtinId="40" hidden="1" customBuiltin="1"/>
    <cellStyle name="60% - Accent3" xfId="18304" builtinId="40" hidden="1" customBuiltin="1"/>
    <cellStyle name="60% - Accent3" xfId="18327" builtinId="40" hidden="1" customBuiltin="1"/>
    <cellStyle name="60% - Accent3" xfId="18348" builtinId="40" hidden="1" customBuiltin="1"/>
    <cellStyle name="60% - Accent3" xfId="18369" builtinId="40" hidden="1" customBuiltin="1"/>
    <cellStyle name="60% - Accent3" xfId="18258" builtinId="40" hidden="1" customBuiltin="1"/>
    <cellStyle name="60% - Accent3" xfId="10916" builtinId="40" hidden="1" customBuiltin="1"/>
    <cellStyle name="60% - Accent3" xfId="17463" builtinId="40" hidden="1" customBuiltin="1"/>
    <cellStyle name="60% - Accent3" xfId="7628" builtinId="40" hidden="1" customBuiltin="1"/>
    <cellStyle name="60% - Accent3" xfId="13023" builtinId="40" hidden="1" customBuiltin="1"/>
    <cellStyle name="60% - Accent3" xfId="16173" builtinId="40" hidden="1" customBuiltin="1"/>
    <cellStyle name="60% - Accent3" xfId="15466" builtinId="40" hidden="1" customBuiltin="1"/>
    <cellStyle name="60% - Accent3" xfId="14364" builtinId="40" hidden="1" customBuiltin="1"/>
    <cellStyle name="60% - Accent3" xfId="13126" builtinId="40" hidden="1" customBuiltin="1"/>
    <cellStyle name="60% - Accent3" xfId="12811" builtinId="40" hidden="1" customBuiltin="1"/>
    <cellStyle name="60% - Accent3" xfId="5225" builtinId="40" hidden="1" customBuiltin="1"/>
    <cellStyle name="60% - Accent3" xfId="6651" builtinId="40" hidden="1" customBuiltin="1"/>
    <cellStyle name="60% - Accent3" xfId="6685" builtinId="40" hidden="1" customBuiltin="1"/>
    <cellStyle name="60% - Accent3" xfId="6509" builtinId="40" hidden="1" customBuiltin="1"/>
    <cellStyle name="60% - Accent3" xfId="6710" builtinId="40" hidden="1" customBuiltin="1"/>
    <cellStyle name="60% - Accent3" xfId="6748" builtinId="40" hidden="1" customBuiltin="1"/>
    <cellStyle name="60% - Accent3" xfId="6784" builtinId="40" hidden="1" customBuiltin="1"/>
    <cellStyle name="60% - Accent3" xfId="6819" builtinId="40" hidden="1" customBuiltin="1"/>
    <cellStyle name="60% - Accent3" xfId="6837" builtinId="40" hidden="1" customBuiltin="1"/>
    <cellStyle name="60% - Accent3" xfId="6882" builtinId="40" hidden="1" customBuiltin="1"/>
    <cellStyle name="60% - Accent3" xfId="6914" builtinId="40" hidden="1" customBuiltin="1"/>
    <cellStyle name="60% - Accent3" xfId="6949" builtinId="40" hidden="1" customBuiltin="1"/>
    <cellStyle name="60% - Accent3" xfId="6981" builtinId="40" hidden="1" customBuiltin="1"/>
    <cellStyle name="60% - Accent3" xfId="7012" builtinId="40" hidden="1" customBuiltin="1"/>
    <cellStyle name="60% - Accent3" xfId="6849" builtinId="40" hidden="1" customBuiltin="1"/>
    <cellStyle name="60% - Accent3" xfId="7014" builtinId="40" hidden="1" customBuiltin="1"/>
    <cellStyle name="60% - Accent3" xfId="7070" builtinId="40" hidden="1" customBuiltin="1"/>
    <cellStyle name="60% - Accent3" xfId="7106" builtinId="40" hidden="1" customBuiltin="1"/>
    <cellStyle name="60% - Accent3" xfId="7140" builtinId="40" hidden="1" customBuiltin="1"/>
    <cellStyle name="60% - Accent3" xfId="7180" builtinId="40" hidden="1" customBuiltin="1"/>
    <cellStyle name="60% - Accent3" xfId="7226" builtinId="40" hidden="1" customBuiltin="1"/>
    <cellStyle name="60% - Accent3" xfId="7259" builtinId="40" hidden="1" customBuiltin="1"/>
    <cellStyle name="60% - Accent3" xfId="7294" builtinId="40" hidden="1" customBuiltin="1"/>
    <cellStyle name="60% - Accent3" xfId="7326" builtinId="40" hidden="1" customBuiltin="1"/>
    <cellStyle name="60% - Accent3" xfId="7357" builtinId="40" hidden="1" customBuiltin="1"/>
    <cellStyle name="60% - Accent3" xfId="7192" builtinId="40" hidden="1" customBuiltin="1"/>
    <cellStyle name="60% - Accent3" xfId="7359" builtinId="40" hidden="1" customBuiltin="1"/>
    <cellStyle name="60% - Accent3" xfId="7380" builtinId="40" hidden="1" customBuiltin="1"/>
    <cellStyle name="60% - Accent3" xfId="7416" builtinId="40" hidden="1" customBuiltin="1"/>
    <cellStyle name="60% - Accent3" xfId="7452" builtinId="40" hidden="1" customBuiltin="1"/>
    <cellStyle name="60% - Accent3" xfId="7486" builtinId="40" hidden="1" customBuiltin="1"/>
    <cellStyle name="60% - Accent3" xfId="7981" builtinId="40" hidden="1" customBuiltin="1"/>
    <cellStyle name="60% - Accent3" xfId="8002" builtinId="40" hidden="1" customBuiltin="1"/>
    <cellStyle name="60% - Accent3" xfId="8025" builtinId="40" hidden="1" customBuiltin="1"/>
    <cellStyle name="60% - Accent3" xfId="8048" builtinId="40" hidden="1" customBuiltin="1"/>
    <cellStyle name="60% - Accent3" xfId="8069" builtinId="40" hidden="1" customBuiltin="1"/>
    <cellStyle name="60% - Accent3" xfId="8113" builtinId="40" hidden="1" customBuiltin="1"/>
    <cellStyle name="60% - Accent3" xfId="8580" builtinId="40" hidden="1" customBuiltin="1"/>
    <cellStyle name="60% - Accent3" xfId="17000" builtinId="40" hidden="1" customBuiltin="1"/>
    <cellStyle name="60% - Accent3" xfId="14628" builtinId="40" hidden="1" customBuiltin="1"/>
    <cellStyle name="60% - Accent3" xfId="17042" builtinId="40" hidden="1" customBuiltin="1"/>
    <cellStyle name="60% - Accent3" xfId="14153" builtinId="40" hidden="1" customBuiltin="1"/>
    <cellStyle name="60% - Accent3" xfId="4814" builtinId="40" hidden="1" customBuiltin="1"/>
    <cellStyle name="60% - Accent3" xfId="16928" builtinId="40" hidden="1" customBuiltin="1"/>
    <cellStyle name="60% - Accent3" xfId="10773" builtinId="40" hidden="1" customBuiltin="1"/>
    <cellStyle name="60% - Accent3" xfId="10813" builtinId="40" hidden="1" customBuiltin="1"/>
    <cellStyle name="60% - Accent3" xfId="6006" builtinId="40" hidden="1" customBuiltin="1"/>
    <cellStyle name="60% - Accent3" xfId="4562" builtinId="40" hidden="1" customBuiltin="1"/>
    <cellStyle name="60% - Accent3" xfId="4872" builtinId="40" hidden="1" customBuiltin="1"/>
    <cellStyle name="60% - Accent3" xfId="8417" builtinId="40" hidden="1" customBuiltin="1"/>
    <cellStyle name="60% - Accent3" xfId="4425" builtinId="40" hidden="1" customBuiltin="1"/>
    <cellStyle name="60% - Accent3" xfId="9653" builtinId="40" hidden="1" customBuiltin="1"/>
    <cellStyle name="60% - Accent3" xfId="4705" builtinId="40" hidden="1" customBuiltin="1"/>
    <cellStyle name="60% - Accent3" xfId="4948" builtinId="40" hidden="1" customBuiltin="1"/>
    <cellStyle name="60% - Accent3" xfId="10626" builtinId="40" hidden="1" customBuiltin="1"/>
    <cellStyle name="60% - Accent3" xfId="7854" builtinId="40" hidden="1" customBuiltin="1"/>
    <cellStyle name="60% - Accent3" xfId="8083" builtinId="40" hidden="1" customBuiltin="1"/>
    <cellStyle name="60% - Accent3" xfId="10629" builtinId="40" hidden="1" customBuiltin="1"/>
    <cellStyle name="60% - Accent3" xfId="12771" builtinId="40" hidden="1" customBuiltin="1"/>
    <cellStyle name="60% - Accent3" xfId="16456" builtinId="40" hidden="1" customBuiltin="1"/>
    <cellStyle name="60% - Accent3" xfId="10650" builtinId="40" hidden="1" customBuiltin="1"/>
    <cellStyle name="60% - Accent3" xfId="7933" builtinId="40" hidden="1" customBuiltin="1"/>
    <cellStyle name="60% - Accent3" xfId="16714" builtinId="40" hidden="1" customBuiltin="1"/>
    <cellStyle name="60% - Accent3" xfId="14273" builtinId="40" hidden="1" customBuiltin="1"/>
    <cellStyle name="60% - Accent3" xfId="16321" builtinId="40" hidden="1" customBuiltin="1"/>
    <cellStyle name="60% - Accent3" xfId="17182" builtinId="40" hidden="1" customBuiltin="1"/>
    <cellStyle name="60% - Accent3" xfId="17207" builtinId="40" hidden="1" customBuiltin="1"/>
    <cellStyle name="60% - Accent3" xfId="17235" builtinId="40" hidden="1" customBuiltin="1"/>
    <cellStyle name="60% - Accent3" xfId="17262" builtinId="40" hidden="1" customBuiltin="1"/>
    <cellStyle name="60% - Accent3" xfId="17287" builtinId="40" hidden="1" customBuiltin="1"/>
    <cellStyle name="60% - Accent3" xfId="17151" builtinId="40" hidden="1" customBuiltin="1"/>
    <cellStyle name="60% - Accent3" xfId="17329" builtinId="40" hidden="1" customBuiltin="1"/>
    <cellStyle name="60% - Accent3" xfId="17363" builtinId="40" hidden="1" customBuiltin="1"/>
    <cellStyle name="60% - Accent3" xfId="17397" builtinId="40" hidden="1" customBuiltin="1"/>
    <cellStyle name="60% - Accent3" xfId="17429" builtinId="40" hidden="1" customBuiltin="1"/>
    <cellStyle name="60% - Accent3" xfId="17461" builtinId="40" hidden="1" customBuiltin="1"/>
    <cellStyle name="60% - Accent3" xfId="17298" builtinId="40" hidden="1" customBuiltin="1"/>
    <cellStyle name="60% - Accent3" xfId="17481" builtinId="40" hidden="1" customBuiltin="1"/>
    <cellStyle name="60% - Accent3" xfId="17510" builtinId="40" hidden="1" customBuiltin="1"/>
    <cellStyle name="60% - Accent3" xfId="5976" builtinId="40" hidden="1" customBuiltin="1"/>
    <cellStyle name="60% - Accent3" xfId="16912" builtinId="40" hidden="1" customBuiltin="1"/>
    <cellStyle name="60% - Accent3" xfId="16899" builtinId="40" hidden="1" customBuiltin="1"/>
    <cellStyle name="60% - Accent3" xfId="4595" builtinId="40" hidden="1" customBuiltin="1"/>
    <cellStyle name="60% - Accent3" xfId="9268" builtinId="40" hidden="1" customBuiltin="1"/>
    <cellStyle name="60% - Accent3" xfId="4143" builtinId="40" hidden="1" customBuiltin="1"/>
    <cellStyle name="60% - Accent3" xfId="10804" builtinId="40" hidden="1" customBuiltin="1"/>
    <cellStyle name="60% - Accent3" xfId="5851" builtinId="40" hidden="1" customBuiltin="1"/>
    <cellStyle name="60% - Accent3" xfId="4305" builtinId="40" hidden="1" customBuiltin="1"/>
    <cellStyle name="60% - Accent3" xfId="10209" builtinId="40" hidden="1" customBuiltin="1"/>
    <cellStyle name="60% - Accent3" xfId="6068" builtinId="40" hidden="1" customBuiltin="1"/>
    <cellStyle name="60% - Accent3" xfId="14069" builtinId="40" hidden="1" customBuiltin="1"/>
    <cellStyle name="60% - Accent3" xfId="14724" builtinId="40" hidden="1" customBuiltin="1"/>
    <cellStyle name="60% - Accent3" xfId="14639" builtinId="40" hidden="1" customBuiltin="1"/>
    <cellStyle name="60% - Accent3" xfId="14305" builtinId="40" hidden="1" customBuiltin="1"/>
    <cellStyle name="60% - Accent3" xfId="14236" builtinId="40" hidden="1" customBuiltin="1"/>
    <cellStyle name="60% - Accent3" xfId="14147" builtinId="40" hidden="1" customBuiltin="1"/>
    <cellStyle name="60% - Accent3" xfId="4439" builtinId="40" hidden="1" customBuiltin="1"/>
    <cellStyle name="60% - Accent3" xfId="14169" builtinId="40" hidden="1" customBuiltin="1"/>
    <cellStyle name="60% - Accent3" xfId="14506" builtinId="40" hidden="1" customBuiltin="1"/>
    <cellStyle name="60% - Accent3" xfId="16677" builtinId="40" hidden="1" customBuiltin="1"/>
    <cellStyle name="60% - Accent3" xfId="16705" builtinId="40" hidden="1" customBuiltin="1"/>
    <cellStyle name="60% - Accent3" xfId="16561" builtinId="40" hidden="1" customBuiltin="1"/>
    <cellStyle name="60% - Accent3" xfId="16707" builtinId="40" hidden="1" customBuiltin="1"/>
    <cellStyle name="60% - Accent3" xfId="16723" builtinId="40" hidden="1" customBuiltin="1"/>
    <cellStyle name="60% - Accent3" xfId="16747" builtinId="40" hidden="1" customBuiltin="1"/>
    <cellStyle name="60% - Accent3" xfId="16769" builtinId="40" hidden="1" customBuiltin="1"/>
    <cellStyle name="60% - Accent3" xfId="16792" builtinId="40" hidden="1" customBuiltin="1"/>
    <cellStyle name="60% - Accent3" xfId="16821" builtinId="40" hidden="1" customBuiltin="1"/>
    <cellStyle name="60% - Accent3" xfId="14682" builtinId="40" hidden="1" customBuiltin="1"/>
    <cellStyle name="60% - Accent3" xfId="16495" builtinId="40" hidden="1" customBuiltin="1"/>
    <cellStyle name="60% - Accent3" xfId="16550" builtinId="40" hidden="1" customBuiltin="1"/>
    <cellStyle name="60% - Accent3" xfId="16586" builtinId="40" hidden="1" customBuiltin="1"/>
    <cellStyle name="60% - Accent3" xfId="16617" builtinId="40" hidden="1" customBuiltin="1"/>
    <cellStyle name="60% - Accent3" xfId="16649" builtinId="40" hidden="1" customBuiltin="1"/>
    <cellStyle name="60% - Accent3" xfId="16435" builtinId="40" hidden="1" customBuiltin="1"/>
    <cellStyle name="60% - Accent3" xfId="16449" builtinId="40" hidden="1" customBuiltin="1"/>
    <cellStyle name="60% - Accent3" xfId="16474" builtinId="40" hidden="1" customBuiltin="1"/>
    <cellStyle name="60% - Accent3" xfId="16291" builtinId="40" hidden="1" customBuiltin="1"/>
    <cellStyle name="60% - Accent3" xfId="16433" builtinId="40" hidden="1" customBuiltin="1"/>
    <cellStyle name="60% - Accent4" xfId="19362" builtinId="44" hidden="1" customBuiltin="1"/>
    <cellStyle name="60% - Accent4" xfId="19407" builtinId="44" hidden="1" customBuiltin="1"/>
    <cellStyle name="60% - Accent4" xfId="19439" builtinId="44" hidden="1" customBuiltin="1"/>
    <cellStyle name="60% - Accent4" xfId="19473" builtinId="44" hidden="1" customBuiltin="1"/>
    <cellStyle name="60% - Accent4" xfId="19505" builtinId="44" hidden="1" customBuiltin="1"/>
    <cellStyle name="60% - Accent4" xfId="19480" builtinId="44" hidden="1" customBuiltin="1"/>
    <cellStyle name="60% - Accent4" xfId="19406" builtinId="44" hidden="1" customBuiltin="1"/>
    <cellStyle name="60% - Accent4" xfId="19560" builtinId="44" hidden="1" customBuiltin="1"/>
    <cellStyle name="60% - Accent4" xfId="4510" builtinId="44" hidden="1" customBuiltin="1"/>
    <cellStyle name="60% - Accent4" xfId="18558" builtinId="44" hidden="1" customBuiltin="1"/>
    <cellStyle name="60% - Accent4" xfId="17829" builtinId="44" hidden="1" customBuiltin="1"/>
    <cellStyle name="60% - Accent4" xfId="16500" builtinId="44" hidden="1" customBuiltin="1"/>
    <cellStyle name="60% - Accent4" xfId="6111" builtinId="44" hidden="1" customBuiltin="1"/>
    <cellStyle name="60% - Accent4" xfId="16452" builtinId="44" hidden="1" customBuiltin="1"/>
    <cellStyle name="60% - Accent4" xfId="15742" builtinId="44" hidden="1" customBuiltin="1"/>
    <cellStyle name="60% - Accent4" xfId="15023" builtinId="44" hidden="1" customBuiltin="1"/>
    <cellStyle name="60% - Accent4" xfId="13453" builtinId="44" hidden="1" customBuiltin="1"/>
    <cellStyle name="60% - Accent4" xfId="13021" builtinId="44" hidden="1" customBuiltin="1"/>
    <cellStyle name="60% - Accent4" xfId="12266" builtinId="44" hidden="1" customBuiltin="1"/>
    <cellStyle name="60% - Accent4" xfId="21746" builtinId="44" hidden="1" customBuiltin="1"/>
    <cellStyle name="60% - Accent4" xfId="24517" builtinId="44" hidden="1" customBuiltin="1"/>
    <cellStyle name="60% - Accent4" xfId="24541" builtinId="44" hidden="1" customBuiltin="1"/>
    <cellStyle name="60% - Accent4" xfId="24594" builtinId="44" hidden="1" customBuiltin="1"/>
    <cellStyle name="60% - Accent4" xfId="23577" builtinId="44" hidden="1" customBuiltin="1"/>
    <cellStyle name="60% - Accent4" xfId="23514" builtinId="44" hidden="1" customBuiltin="1"/>
    <cellStyle name="60% - Accent4" xfId="23551" builtinId="44" hidden="1" customBuiltin="1"/>
    <cellStyle name="60% - Accent4" xfId="23575" builtinId="44" hidden="1" customBuiltin="1"/>
    <cellStyle name="60% - Accent4" xfId="23455" builtinId="44" hidden="1" customBuiltin="1"/>
    <cellStyle name="60% - Accent4" xfId="23484" builtinId="44" hidden="1" customBuiltin="1"/>
    <cellStyle name="60% - Accent4" xfId="24737" builtinId="44" hidden="1" customBuiltin="1"/>
    <cellStyle name="60% - Accent4" xfId="24758" builtinId="44" hidden="1" customBuiltin="1"/>
    <cellStyle name="60% - Accent4" xfId="24781" builtinId="44" hidden="1" customBuiltin="1"/>
    <cellStyle name="60% - Accent4" xfId="24802" builtinId="44" hidden="1" customBuiltin="1"/>
    <cellStyle name="60% - Accent4" xfId="24823" builtinId="44" hidden="1" customBuiltin="1"/>
    <cellStyle name="60% - Accent4" xfId="24702" builtinId="44" hidden="1" customBuiltin="1"/>
    <cellStyle name="60% - Accent4" xfId="24894" builtinId="44" hidden="1" customBuiltin="1"/>
    <cellStyle name="60% - Accent4" xfId="24958" builtinId="44" hidden="1" customBuiltin="1"/>
    <cellStyle name="60% - Accent4" xfId="24988" builtinId="44" hidden="1" customBuiltin="1"/>
    <cellStyle name="60% - Accent4" xfId="24933" builtinId="44" hidden="1" customBuiltin="1"/>
    <cellStyle name="60% - Accent4" xfId="24860" builtinId="44" hidden="1" customBuiltin="1"/>
    <cellStyle name="60% - Accent4" xfId="25005" builtinId="44" hidden="1" customBuiltin="1"/>
    <cellStyle name="60% - Accent4" xfId="25032" builtinId="44" hidden="1" customBuiltin="1"/>
    <cellStyle name="60% - Accent4" xfId="25056" builtinId="44" hidden="1" customBuiltin="1"/>
    <cellStyle name="60% - Accent4" xfId="25080" builtinId="44" hidden="1" customBuiltin="1"/>
    <cellStyle name="60% - Accent4" xfId="25090" builtinId="44" hidden="1" customBuiltin="1"/>
    <cellStyle name="60% - Accent4" xfId="25126" builtinId="44" hidden="1" customBuiltin="1"/>
    <cellStyle name="60% - Accent4" xfId="25156" builtinId="44" hidden="1" customBuiltin="1"/>
    <cellStyle name="60% - Accent4" xfId="25187" builtinId="44" hidden="1" customBuiltin="1"/>
    <cellStyle name="60% - Accent4" xfId="25215" builtinId="44" hidden="1" customBuiltin="1"/>
    <cellStyle name="60% - Accent4" xfId="25243" builtinId="44" hidden="1" customBuiltin="1"/>
    <cellStyle name="60% - Accent4" xfId="25258" builtinId="44" hidden="1" customBuiltin="1"/>
    <cellStyle name="60% - Accent4" xfId="25283" builtinId="44" hidden="1" customBuiltin="1"/>
    <cellStyle name="60% - Accent4" xfId="25307" builtinId="44" hidden="1" customBuiltin="1"/>
    <cellStyle name="60% - Accent4" xfId="25331" builtinId="44" hidden="1" customBuiltin="1"/>
    <cellStyle name="60% - Accent4" xfId="25361" builtinId="44" hidden="1" customBuiltin="1"/>
    <cellStyle name="60% - Accent4" xfId="25397" builtinId="44" hidden="1" customBuiltin="1"/>
    <cellStyle name="60% - Accent4" xfId="25427" builtinId="44" hidden="1" customBuiltin="1"/>
    <cellStyle name="60% - Accent4" xfId="25458" builtinId="44" hidden="1" customBuiltin="1"/>
    <cellStyle name="60% - Accent4" xfId="25486" builtinId="44" hidden="1" customBuiltin="1"/>
    <cellStyle name="60% - Accent4" xfId="25514" builtinId="44" hidden="1" customBuiltin="1"/>
    <cellStyle name="60% - Accent4" xfId="25464" builtinId="44" hidden="1" customBuiltin="1"/>
    <cellStyle name="60% - Accent4" xfId="25531" builtinId="44" hidden="1" customBuiltin="1"/>
    <cellStyle name="60% - Accent4" xfId="25555" builtinId="44" hidden="1" customBuiltin="1"/>
    <cellStyle name="60% - Accent4" xfId="25578" builtinId="44" hidden="1" customBuiltin="1"/>
    <cellStyle name="60% - Accent4" xfId="25622" builtinId="44" hidden="1" customBuiltin="1"/>
    <cellStyle name="60% - Accent4" xfId="23449" builtinId="44" hidden="1" customBuiltin="1"/>
    <cellStyle name="60% - Accent4" xfId="5882" builtinId="44" hidden="1" customBuiltin="1"/>
    <cellStyle name="60% - Accent4" xfId="4928" builtinId="44" hidden="1" customBuiltin="1"/>
    <cellStyle name="60% - Accent4" xfId="20107" builtinId="44" hidden="1" customBuiltin="1"/>
    <cellStyle name="60% - Accent4" xfId="5154" builtinId="44" hidden="1" customBuiltin="1"/>
    <cellStyle name="60% - Accent4" xfId="4563" builtinId="44" hidden="1" customBuiltin="1"/>
    <cellStyle name="60% - Accent4" xfId="25304" builtinId="44" hidden="1" customBuiltin="1"/>
    <cellStyle name="60% - Accent4" xfId="5131" builtinId="44" hidden="1" customBuiltin="1"/>
    <cellStyle name="60% - Accent4" xfId="14544" builtinId="44" hidden="1" customBuiltin="1"/>
    <cellStyle name="60% - Accent4" xfId="20473" builtinId="44" hidden="1" customBuiltin="1"/>
    <cellStyle name="60% - Accent4" xfId="23308" builtinId="44" hidden="1" customBuiltin="1"/>
    <cellStyle name="60% - Accent4" xfId="23684" builtinId="44" hidden="1" customBuiltin="1"/>
    <cellStyle name="60% - Accent4" xfId="17067" builtinId="44" hidden="1" customBuiltin="1"/>
    <cellStyle name="60% - Accent4" xfId="25593" builtinId="44" hidden="1" customBuiltin="1"/>
    <cellStyle name="60% - Accent4" xfId="25630" builtinId="44" hidden="1" customBuiltin="1"/>
    <cellStyle name="60% - Accent4" xfId="24210" builtinId="44" hidden="1" customBuiltin="1"/>
    <cellStyle name="60% - Accent4" xfId="25655" builtinId="44" hidden="1" customBuiltin="1"/>
    <cellStyle name="60% - Accent4" xfId="25693" builtinId="44" hidden="1" customBuiltin="1"/>
    <cellStyle name="60% - Accent4" xfId="25729" builtinId="44" hidden="1" customBuiltin="1"/>
    <cellStyle name="60% - Accent4" xfId="25764" builtinId="44" hidden="1" customBuiltin="1"/>
    <cellStyle name="60% - Accent4" xfId="25781" builtinId="44" hidden="1" customBuiltin="1"/>
    <cellStyle name="60% - Accent4" xfId="25826" builtinId="44" hidden="1" customBuiltin="1"/>
    <cellStyle name="60% - Accent4" xfId="25858" builtinId="44" hidden="1" customBuiltin="1"/>
    <cellStyle name="60% - Accent4" xfId="25892" builtinId="44" hidden="1" customBuiltin="1"/>
    <cellStyle name="60% - Accent4" xfId="25924" builtinId="44" hidden="1" customBuiltin="1"/>
    <cellStyle name="60% - Accent4" xfId="25955" builtinId="44" hidden="1" customBuiltin="1"/>
    <cellStyle name="60% - Accent4" xfId="25899" builtinId="44" hidden="1" customBuiltin="1"/>
    <cellStyle name="60% - Accent4" xfId="25979" builtinId="44" hidden="1" customBuiltin="1"/>
    <cellStyle name="60% - Accent4" xfId="26014" builtinId="44" hidden="1" customBuiltin="1"/>
    <cellStyle name="60% - Accent4" xfId="26050" builtinId="44" hidden="1" customBuiltin="1"/>
    <cellStyle name="60% - Accent4" xfId="26118" builtinId="44" hidden="1" customBuiltin="1"/>
    <cellStyle name="60% - Accent4" xfId="26155" builtinId="44" hidden="1" customBuiltin="1"/>
    <cellStyle name="60% - Accent4" xfId="26184" builtinId="44" hidden="1" customBuiltin="1"/>
    <cellStyle name="60% - Accent4" xfId="26215" builtinId="44" hidden="1" customBuiltin="1"/>
    <cellStyle name="60% - Accent4" xfId="26244" builtinId="44" hidden="1" customBuiltin="1"/>
    <cellStyle name="60% - Accent4" xfId="26272" builtinId="44" hidden="1" customBuiltin="1"/>
    <cellStyle name="60% - Accent4" xfId="26220" builtinId="44" hidden="1" customBuiltin="1"/>
    <cellStyle name="60% - Accent4" xfId="26154" builtinId="44" hidden="1" customBuiltin="1"/>
    <cellStyle name="60% - Accent4" xfId="26286" builtinId="44" hidden="1" customBuiltin="1"/>
    <cellStyle name="60% - Accent4" xfId="26308" builtinId="44" hidden="1" customBuiltin="1"/>
    <cellStyle name="60% - Accent4" xfId="26331" builtinId="44" hidden="1" customBuiltin="1"/>
    <cellStyle name="60% - Accent4" xfId="26374" builtinId="44" hidden="1" customBuiltin="1"/>
    <cellStyle name="60% - Accent4" xfId="26396" builtinId="44" hidden="1" customBuiltin="1"/>
    <cellStyle name="60% - Accent4" xfId="26417" builtinId="44" hidden="1" customBuiltin="1"/>
    <cellStyle name="60% - Accent4" xfId="26439" builtinId="44" hidden="1" customBuiltin="1"/>
    <cellStyle name="60% - Accent4" xfId="26482" builtinId="44" hidden="1" customBuiltin="1"/>
    <cellStyle name="60% - Accent4" xfId="26507" builtinId="44" hidden="1" customBuiltin="1"/>
    <cellStyle name="60% - Accent4" xfId="26686" builtinId="44" hidden="1" customBuiltin="1"/>
    <cellStyle name="60% - Accent4" xfId="26707" builtinId="44" hidden="1" customBuiltin="1"/>
    <cellStyle name="60% - Accent4" xfId="26730" builtinId="44" hidden="1" customBuiltin="1"/>
    <cellStyle name="60% - Accent4" xfId="26752" builtinId="44" hidden="1" customBuiltin="1"/>
    <cellStyle name="60% - Accent4" xfId="26773" builtinId="44" hidden="1" customBuiltin="1"/>
    <cellStyle name="60% - Accent4" xfId="26649" builtinId="44" hidden="1" customBuiltin="1"/>
    <cellStyle name="60% - Accent4" xfId="26811" builtinId="44" hidden="1" customBuiltin="1"/>
    <cellStyle name="60% - Accent4" xfId="26842" builtinId="44" hidden="1" customBuiltin="1"/>
    <cellStyle name="60% - Accent4" xfId="26936" builtinId="44" hidden="1" customBuiltin="1"/>
    <cellStyle name="60% - Accent4" xfId="26880" builtinId="44" hidden="1" customBuiltin="1"/>
    <cellStyle name="60% - Accent4" xfId="26809" builtinId="44" hidden="1" customBuiltin="1"/>
    <cellStyle name="60% - Accent4" xfId="26951" builtinId="44" hidden="1" customBuiltin="1"/>
    <cellStyle name="60% - Accent4" xfId="26976" builtinId="44" hidden="1" customBuiltin="1"/>
    <cellStyle name="60% - Accent4" xfId="27019" builtinId="44" hidden="1" customBuiltin="1"/>
    <cellStyle name="60% - Accent4" xfId="27030" builtinId="44" hidden="1" customBuiltin="1"/>
    <cellStyle name="60% - Accent4" xfId="27065" builtinId="44" hidden="1" customBuiltin="1"/>
    <cellStyle name="60% - Accent4" xfId="27094" builtinId="44" hidden="1" customBuiltin="1"/>
    <cellStyle name="60% - Accent4" xfId="27125" builtinId="44" hidden="1" customBuiltin="1"/>
    <cellStyle name="60% - Accent4" xfId="27153" builtinId="44" hidden="1" customBuiltin="1"/>
    <cellStyle name="60% - Accent4" xfId="27181" builtinId="44" hidden="1" customBuiltin="1"/>
    <cellStyle name="60% - Accent4" xfId="27130" builtinId="44" hidden="1" customBuiltin="1"/>
    <cellStyle name="60% - Accent4" xfId="27195" builtinId="44" hidden="1" customBuiltin="1"/>
    <cellStyle name="60% - Accent4" xfId="27217" builtinId="44" hidden="1" customBuiltin="1"/>
    <cellStyle name="60% - Accent4" xfId="27239" builtinId="44" hidden="1" customBuiltin="1"/>
    <cellStyle name="60% - Accent4" xfId="27260" builtinId="44" hidden="1" customBuiltin="1"/>
    <cellStyle name="60% - Accent4" xfId="27290" builtinId="44" hidden="1" customBuiltin="1"/>
    <cellStyle name="60% - Accent4" xfId="27325" builtinId="44" hidden="1" customBuiltin="1"/>
    <cellStyle name="60% - Accent4" xfId="27354" builtinId="44" hidden="1" customBuiltin="1"/>
    <cellStyle name="60% - Accent4" xfId="27413" builtinId="44" hidden="1" customBuiltin="1"/>
    <cellStyle name="60% - Accent4" xfId="27441" builtinId="44" hidden="1" customBuiltin="1"/>
    <cellStyle name="60% - Accent4" xfId="27390" builtinId="44" hidden="1" customBuiltin="1"/>
    <cellStyle name="60% - Accent4" xfId="27324" builtinId="44" hidden="1" customBuiltin="1"/>
    <cellStyle name="60% - Accent4" xfId="27455" builtinId="44" hidden="1" customBuiltin="1"/>
    <cellStyle name="60% - Accent4" xfId="27477" builtinId="44" hidden="1" customBuiltin="1"/>
    <cellStyle name="60% - Accent4" xfId="27499" builtinId="44" hidden="1" customBuiltin="1"/>
    <cellStyle name="60% - Accent4" xfId="27541" builtinId="44" hidden="1" customBuiltin="1"/>
    <cellStyle name="60% - Accent4" xfId="26601" builtinId="44" hidden="1" customBuiltin="1"/>
    <cellStyle name="60% - Accent4" xfId="26544" builtinId="44" hidden="1" customBuiltin="1"/>
    <cellStyle name="60% - Accent4" xfId="26578" builtinId="44" hidden="1" customBuiltin="1"/>
    <cellStyle name="60% - Accent4" xfId="26599" builtinId="44" hidden="1" customBuiltin="1"/>
    <cellStyle name="60% - Accent4" xfId="26490" builtinId="44" hidden="1" customBuiltin="1"/>
    <cellStyle name="60% - Accent4" xfId="26518" builtinId="44" hidden="1" customBuiltin="1"/>
    <cellStyle name="60% - Accent4" xfId="27594" builtinId="44" hidden="1" customBuiltin="1"/>
    <cellStyle name="60% - Accent4" xfId="27638" builtinId="44" hidden="1" customBuiltin="1"/>
    <cellStyle name="60% - Accent4" xfId="27659" builtinId="44" hidden="1" customBuiltin="1"/>
    <cellStyle name="60% - Accent4" xfId="27680" builtinId="44" hidden="1" customBuiltin="1"/>
    <cellStyle name="60% - Accent4" xfId="27559" builtinId="44" hidden="1" customBuiltin="1"/>
    <cellStyle name="60% - Accent4" xfId="27717" builtinId="44" hidden="1" customBuiltin="1"/>
    <cellStyle name="60% - Accent4" xfId="27748" builtinId="44" hidden="1" customBuiltin="1"/>
    <cellStyle name="60% - Accent4" xfId="27811" builtinId="44" hidden="1" customBuiltin="1"/>
    <cellStyle name="60% - Accent4" xfId="27841" builtinId="44" hidden="1" customBuiltin="1"/>
    <cellStyle name="60% - Accent4" xfId="27786" builtinId="44" hidden="1" customBuiltin="1"/>
    <cellStyle name="60% - Accent4" xfId="27715" builtinId="44" hidden="1" customBuiltin="1"/>
    <cellStyle name="60% - Accent4" xfId="27856" builtinId="44" hidden="1" customBuiltin="1"/>
    <cellStyle name="60% - Accent4" xfId="27881" builtinId="44" hidden="1" customBuiltin="1"/>
    <cellStyle name="60% - Accent4" xfId="27902" builtinId="44" hidden="1" customBuiltin="1"/>
    <cellStyle name="60% - Accent4" xfId="27923" builtinId="44" hidden="1" customBuiltin="1"/>
    <cellStyle name="60% - Accent4" xfId="27933" builtinId="44" hidden="1" customBuiltin="1"/>
    <cellStyle name="60% - Accent4" xfId="27996" builtinId="44" hidden="1" customBuiltin="1"/>
    <cellStyle name="60% - Accent4" xfId="28027" builtinId="44" hidden="1" customBuiltin="1"/>
    <cellStyle name="60% - Accent4" xfId="28054" builtinId="44" hidden="1" customBuiltin="1"/>
    <cellStyle name="60% - Accent4" xfId="28082" builtinId="44" hidden="1" customBuiltin="1"/>
    <cellStyle name="60% - Accent4" xfId="28032" builtinId="44" hidden="1" customBuiltin="1"/>
    <cellStyle name="60% - Accent4" xfId="28096" builtinId="44" hidden="1" customBuiltin="1"/>
    <cellStyle name="60% - Accent4" xfId="28118" builtinId="44" hidden="1" customBuiltin="1"/>
    <cellStyle name="60% - Accent4" xfId="28139" builtinId="44" hidden="1" customBuiltin="1"/>
    <cellStyle name="60% - Accent4" xfId="28160" builtinId="44" hidden="1" customBuiltin="1"/>
    <cellStyle name="60% - Accent4" xfId="28223" builtinId="44" hidden="1" customBuiltin="1"/>
    <cellStyle name="60% - Accent4" xfId="28252" builtinId="44" hidden="1" customBuiltin="1"/>
    <cellStyle name="60% - Accent4" xfId="28283" builtinId="44" hidden="1" customBuiltin="1"/>
    <cellStyle name="60% - Accent4" xfId="28310" builtinId="44" hidden="1" customBuiltin="1"/>
    <cellStyle name="60% - Accent4" xfId="28338" builtinId="44" hidden="1" customBuiltin="1"/>
    <cellStyle name="60% - Accent4" xfId="28288" builtinId="44" hidden="1" customBuiltin="1"/>
    <cellStyle name="60% - Accent4" xfId="28352" builtinId="44" hidden="1" customBuiltin="1"/>
    <cellStyle name="60% - Accent4" xfId="28374" builtinId="44" hidden="1" customBuiltin="1"/>
    <cellStyle name="60% - Accent4" xfId="28395" builtinId="44" hidden="1" customBuiltin="1"/>
    <cellStyle name="60% - Accent4" xfId="28437" builtinId="44" hidden="1" customBuiltin="1"/>
    <cellStyle name="60% - Accent4" xfId="28416" builtinId="44" hidden="1" customBuiltin="1"/>
    <cellStyle name="60% - Accent4" xfId="27966" builtinId="44" hidden="1" customBuiltin="1"/>
    <cellStyle name="60% - Accent4" xfId="27781" builtinId="44" hidden="1" customBuiltin="1"/>
    <cellStyle name="60% - Accent4" xfId="27520" builtinId="44" hidden="1" customBuiltin="1"/>
    <cellStyle name="60% - Accent4" xfId="28189" builtinId="44" hidden="1" customBuiltin="1"/>
    <cellStyle name="60% - Accent4" xfId="26906" builtinId="44" hidden="1" customBuiltin="1"/>
    <cellStyle name="60% - Accent4" xfId="25396" builtinId="44" hidden="1" customBuiltin="1"/>
    <cellStyle name="60% - Accent4" xfId="22294" builtinId="44" hidden="1" customBuiltin="1"/>
    <cellStyle name="60% - Accent4" xfId="22225" builtinId="44" hidden="1" customBuiltin="1"/>
    <cellStyle name="60% - Accent4" xfId="22362" builtinId="44" hidden="1" customBuiltin="1"/>
    <cellStyle name="60% - Accent4" xfId="22387" builtinId="44" hidden="1" customBuiltin="1"/>
    <cellStyle name="60% - Accent4" xfId="22454" builtinId="44" hidden="1" customBuiltin="1"/>
    <cellStyle name="60% - Accent4" xfId="5224" builtinId="44" hidden="1" customBuiltin="1"/>
    <cellStyle name="60% - Accent4" xfId="20244" builtinId="44" hidden="1" customBuiltin="1"/>
    <cellStyle name="60% - Accent4" xfId="4699" builtinId="44" hidden="1" customBuiltin="1"/>
    <cellStyle name="60% - Accent4" xfId="5031" builtinId="44" hidden="1" customBuiltin="1"/>
    <cellStyle name="60% - Accent4" xfId="7583" builtinId="44" hidden="1" customBuiltin="1"/>
    <cellStyle name="60% - Accent4" xfId="5894" builtinId="44" hidden="1" customBuiltin="1"/>
    <cellStyle name="60% - Accent4" xfId="6177" builtinId="44" hidden="1" customBuiltin="1"/>
    <cellStyle name="60% - Accent4" xfId="22131" builtinId="44" hidden="1" customBuiltin="1"/>
    <cellStyle name="60% - Accent4" xfId="17036" builtinId="44" hidden="1" customBuiltin="1"/>
    <cellStyle name="60% - Accent4" xfId="7838" builtinId="44" hidden="1" customBuiltin="1"/>
    <cellStyle name="60% - Accent4" xfId="17189" builtinId="44" hidden="1" customBuiltin="1"/>
    <cellStyle name="60% - Accent4" xfId="20065" builtinId="44" hidden="1" customBuiltin="1"/>
    <cellStyle name="60% - Accent4" xfId="20485" builtinId="44" hidden="1" customBuiltin="1"/>
    <cellStyle name="60% - Accent4" xfId="5570" builtinId="44" hidden="1" customBuiltin="1"/>
    <cellStyle name="60% - Accent4" xfId="22462" builtinId="44" hidden="1" customBuiltin="1"/>
    <cellStyle name="60% - Accent4" xfId="5476" builtinId="44" hidden="1" customBuiltin="1"/>
    <cellStyle name="60% - Accent4" xfId="21022" builtinId="44" hidden="1" customBuiltin="1"/>
    <cellStyle name="60% - Accent4" xfId="22487" builtinId="44" hidden="1" customBuiltin="1"/>
    <cellStyle name="60% - Accent4" xfId="22526" builtinId="44" hidden="1" customBuiltin="1"/>
    <cellStyle name="60% - Accent4" xfId="22563" builtinId="44" hidden="1" customBuiltin="1"/>
    <cellStyle name="60% - Accent4" xfId="22598" builtinId="44" hidden="1" customBuiltin="1"/>
    <cellStyle name="60% - Accent4" xfId="22615" builtinId="44" hidden="1" customBuiltin="1"/>
    <cellStyle name="60% - Accent4" xfId="22660" builtinId="44" hidden="1" customBuiltin="1"/>
    <cellStyle name="60% - Accent4" xfId="22692" builtinId="44" hidden="1" customBuiltin="1"/>
    <cellStyle name="60% - Accent4" xfId="22726" builtinId="44" hidden="1" customBuiltin="1"/>
    <cellStyle name="60% - Accent4" xfId="22758" builtinId="44" hidden="1" customBuiltin="1"/>
    <cellStyle name="60% - Accent4" xfId="22789" builtinId="44" hidden="1" customBuiltin="1"/>
    <cellStyle name="60% - Accent4" xfId="22733" builtinId="44" hidden="1" customBuiltin="1"/>
    <cellStyle name="60% - Accent4" xfId="22813" builtinId="44" hidden="1" customBuiltin="1"/>
    <cellStyle name="60% - Accent4" xfId="22884" builtinId="44" hidden="1" customBuiltin="1"/>
    <cellStyle name="60% - Accent4" xfId="22918" builtinId="44" hidden="1" customBuiltin="1"/>
    <cellStyle name="60% - Accent4" xfId="22957" builtinId="44" hidden="1" customBuiltin="1"/>
    <cellStyle name="60% - Accent4" xfId="23002" builtinId="44" hidden="1" customBuiltin="1"/>
    <cellStyle name="60% - Accent4" xfId="23034" builtinId="44" hidden="1" customBuiltin="1"/>
    <cellStyle name="60% - Accent4" xfId="23068" builtinId="44" hidden="1" customBuiltin="1"/>
    <cellStyle name="60% - Accent4" xfId="23100" builtinId="44" hidden="1" customBuiltin="1"/>
    <cellStyle name="60% - Accent4" xfId="23131" builtinId="44" hidden="1" customBuiltin="1"/>
    <cellStyle name="60% - Accent4" xfId="23075" builtinId="44" hidden="1" customBuiltin="1"/>
    <cellStyle name="60% - Accent4" xfId="23001" builtinId="44" hidden="1" customBuiltin="1"/>
    <cellStyle name="60% - Accent4" xfId="23155" builtinId="44" hidden="1" customBuiltin="1"/>
    <cellStyle name="60% - Accent4" xfId="23190" builtinId="44" hidden="1" customBuiltin="1"/>
    <cellStyle name="60% - Accent4" xfId="23226" builtinId="44" hidden="1" customBuiltin="1"/>
    <cellStyle name="60% - Accent4" xfId="23289" builtinId="44" hidden="1" customBuiltin="1"/>
    <cellStyle name="60% - Accent4" xfId="23355" builtinId="44" hidden="1" customBuiltin="1"/>
    <cellStyle name="60% - Accent4" xfId="23399" builtinId="44" hidden="1" customBuiltin="1"/>
    <cellStyle name="60% - Accent4" xfId="23421" builtinId="44" hidden="1" customBuiltin="1"/>
    <cellStyle name="60% - Accent4" xfId="23442" builtinId="44" hidden="1" customBuiltin="1"/>
    <cellStyle name="60% - Accent4" xfId="23473" builtinId="44" hidden="1" customBuiltin="1"/>
    <cellStyle name="60% - Accent4" xfId="23669" builtinId="44" hidden="1" customBuiltin="1"/>
    <cellStyle name="60% - Accent4" xfId="23691" builtinId="44" hidden="1" customBuiltin="1"/>
    <cellStyle name="60% - Accent4" xfId="23719" builtinId="44" hidden="1" customBuiltin="1"/>
    <cellStyle name="60% - Accent4" xfId="23745" builtinId="44" hidden="1" customBuiltin="1"/>
    <cellStyle name="60% - Accent4" xfId="23769" builtinId="44" hidden="1" customBuiltin="1"/>
    <cellStyle name="60% - Accent4" xfId="23627" builtinId="44" hidden="1" customBuiltin="1"/>
    <cellStyle name="60% - Accent4" xfId="23811" builtinId="44" hidden="1" customBuiltin="1"/>
    <cellStyle name="60% - Accent4" xfId="23844" builtinId="44" hidden="1" customBuiltin="1"/>
    <cellStyle name="60% - Accent4" xfId="23910" builtinId="44" hidden="1" customBuiltin="1"/>
    <cellStyle name="60% - Accent4" xfId="23940" builtinId="44" hidden="1" customBuiltin="1"/>
    <cellStyle name="60% - Accent4" xfId="23883" builtinId="44" hidden="1" customBuiltin="1"/>
    <cellStyle name="60% - Accent4" xfId="23957" builtinId="44" hidden="1" customBuiltin="1"/>
    <cellStyle name="60% - Accent4" xfId="23986" builtinId="44" hidden="1" customBuiltin="1"/>
    <cellStyle name="60% - Accent4" xfId="24012" builtinId="44" hidden="1" customBuiltin="1"/>
    <cellStyle name="60% - Accent4" xfId="24047" builtinId="44" hidden="1" customBuiltin="1"/>
    <cellStyle name="60% - Accent4" xfId="24083" builtinId="44" hidden="1" customBuiltin="1"/>
    <cellStyle name="60% - Accent4" xfId="24113" builtinId="44" hidden="1" customBuiltin="1"/>
    <cellStyle name="60% - Accent4" xfId="24144" builtinId="44" hidden="1" customBuiltin="1"/>
    <cellStyle name="60% - Accent4" xfId="24173" builtinId="44" hidden="1" customBuiltin="1"/>
    <cellStyle name="60% - Accent4" xfId="24201" builtinId="44" hidden="1" customBuiltin="1"/>
    <cellStyle name="60% - Accent4" xfId="24150" builtinId="44" hidden="1" customBuiltin="1"/>
    <cellStyle name="60% - Accent4" xfId="24218" builtinId="44" hidden="1" customBuiltin="1"/>
    <cellStyle name="60% - Accent4" xfId="24242" builtinId="44" hidden="1" customBuiltin="1"/>
    <cellStyle name="60% - Accent4" xfId="24266" builtinId="44" hidden="1" customBuiltin="1"/>
    <cellStyle name="60% - Accent4" xfId="24289" builtinId="44" hidden="1" customBuiltin="1"/>
    <cellStyle name="60% - Accent4" xfId="24320" builtinId="44" hidden="1" customBuiltin="1"/>
    <cellStyle name="60% - Accent4" xfId="24387" builtinId="44" hidden="1" customBuiltin="1"/>
    <cellStyle name="60% - Accent4" xfId="24418" builtinId="44" hidden="1" customBuiltin="1"/>
    <cellStyle name="60% - Accent4" xfId="24447" builtinId="44" hidden="1" customBuiltin="1"/>
    <cellStyle name="60% - Accent4" xfId="24475" builtinId="44" hidden="1" customBuiltin="1"/>
    <cellStyle name="60% - Accent4" xfId="24424" builtinId="44" hidden="1" customBuiltin="1"/>
    <cellStyle name="60% - Accent4" xfId="24356" builtinId="44" hidden="1" customBuiltin="1"/>
    <cellStyle name="60% - Accent4" xfId="24035" builtinId="44" hidden="1" customBuiltin="1"/>
    <cellStyle name="60% - Accent4" xfId="21239" builtinId="44" hidden="1" customBuiltin="1"/>
    <cellStyle name="60% - Accent4" xfId="21170" builtinId="44" hidden="1" customBuiltin="1"/>
    <cellStyle name="60% - Accent4" xfId="21307" builtinId="44" hidden="1" customBuiltin="1"/>
    <cellStyle name="60% - Accent4" xfId="21332" builtinId="44" hidden="1" customBuiltin="1"/>
    <cellStyle name="60% - Accent4" xfId="21357" builtinId="44" hidden="1" customBuiltin="1"/>
    <cellStyle name="60% - Accent4" xfId="21410" builtinId="44" hidden="1" customBuiltin="1"/>
    <cellStyle name="60% - Accent4" xfId="20374" builtinId="44" hidden="1" customBuiltin="1"/>
    <cellStyle name="60% - Accent4" xfId="20310" builtinId="44" hidden="1" customBuiltin="1"/>
    <cellStyle name="60% - Accent4" xfId="20372" builtinId="44" hidden="1" customBuiltin="1"/>
    <cellStyle name="60% - Accent4" xfId="20250" builtinId="44" hidden="1" customBuiltin="1"/>
    <cellStyle name="60% - Accent4" xfId="20279" builtinId="44" hidden="1" customBuiltin="1"/>
    <cellStyle name="60% - Accent4" xfId="21554" builtinId="44" hidden="1" customBuiltin="1"/>
    <cellStyle name="60% - Accent4" xfId="21575" builtinId="44" hidden="1" customBuiltin="1"/>
    <cellStyle name="60% - Accent4" xfId="21598" builtinId="44" hidden="1" customBuiltin="1"/>
    <cellStyle name="60% - Accent4" xfId="21619" builtinId="44" hidden="1" customBuiltin="1"/>
    <cellStyle name="60% - Accent4" xfId="21640" builtinId="44" hidden="1" customBuiltin="1"/>
    <cellStyle name="60% - Accent4" xfId="21519" builtinId="44" hidden="1" customBuiltin="1"/>
    <cellStyle name="60% - Accent4" xfId="21681" builtinId="44" hidden="1" customBuiltin="1"/>
    <cellStyle name="60% - Accent4" xfId="21713" builtinId="44" hidden="1" customBuiltin="1"/>
    <cellStyle name="60% - Accent4" xfId="21778" builtinId="44" hidden="1" customBuiltin="1"/>
    <cellStyle name="60% - Accent4" xfId="21808" builtinId="44" hidden="1" customBuiltin="1"/>
    <cellStyle name="60% - Accent4" xfId="21753" builtinId="44" hidden="1" customBuiltin="1"/>
    <cellStyle name="60% - Accent4" xfId="21679" builtinId="44" hidden="1" customBuiltin="1"/>
    <cellStyle name="60% - Accent4" xfId="21853" builtinId="44" hidden="1" customBuiltin="1"/>
    <cellStyle name="60% - Accent4" xfId="21877" builtinId="44" hidden="1" customBuiltin="1"/>
    <cellStyle name="60% - Accent4" xfId="21901" builtinId="44" hidden="1" customBuiltin="1"/>
    <cellStyle name="60% - Accent4" xfId="21912" builtinId="44" hidden="1" customBuiltin="1"/>
    <cellStyle name="60% - Accent4" xfId="21950" builtinId="44" hidden="1" customBuiltin="1"/>
    <cellStyle name="60% - Accent4" xfId="21980" builtinId="44" hidden="1" customBuiltin="1"/>
    <cellStyle name="60% - Accent4" xfId="22011" builtinId="44" hidden="1" customBuiltin="1"/>
    <cellStyle name="60% - Accent4" xfId="22040" builtinId="44" hidden="1" customBuiltin="1"/>
    <cellStyle name="60% - Accent4" xfId="22068" builtinId="44" hidden="1" customBuiltin="1"/>
    <cellStyle name="60% - Accent4" xfId="22018" builtinId="44" hidden="1" customBuiltin="1"/>
    <cellStyle name="60% - Accent4" xfId="22084" builtinId="44" hidden="1" customBuiltin="1"/>
    <cellStyle name="60% - Accent4" xfId="22109" builtinId="44" hidden="1" customBuiltin="1"/>
    <cellStyle name="60% - Accent4" xfId="22134" builtinId="44" hidden="1" customBuiltin="1"/>
    <cellStyle name="60% - Accent4" xfId="22158" builtinId="44" hidden="1" customBuiltin="1"/>
    <cellStyle name="60% - Accent4" xfId="22188" builtinId="44" hidden="1" customBuiltin="1"/>
    <cellStyle name="60% - Accent4" xfId="22256" builtinId="44" hidden="1" customBuiltin="1"/>
    <cellStyle name="60% - Accent4" xfId="22287" builtinId="44" hidden="1" customBuiltin="1"/>
    <cellStyle name="60% - Accent4" xfId="22317" builtinId="44" hidden="1" customBuiltin="1"/>
    <cellStyle name="60% - Accent4" xfId="22345" builtinId="44" hidden="1" customBuiltin="1"/>
    <cellStyle name="60% - Accent4" xfId="20687" builtinId="44" hidden="1" customBuiltin="1"/>
    <cellStyle name="60% - Accent4" xfId="20613" builtinId="44" hidden="1" customBuiltin="1"/>
    <cellStyle name="60% - Accent4" xfId="20763" builtinId="44" hidden="1" customBuiltin="1"/>
    <cellStyle name="60% - Accent4" xfId="20793" builtinId="44" hidden="1" customBuiltin="1"/>
    <cellStyle name="60% - Accent4" xfId="20820" builtinId="44" hidden="1" customBuiltin="1"/>
    <cellStyle name="60% - Accent4" xfId="20844" builtinId="44" hidden="1" customBuiltin="1"/>
    <cellStyle name="60% - Accent4" xfId="20856" builtinId="44" hidden="1" customBuiltin="1"/>
    <cellStyle name="60% - Accent4" xfId="20894" builtinId="44" hidden="1" customBuiltin="1"/>
    <cellStyle name="60% - Accent4" xfId="20924" builtinId="44" hidden="1" customBuiltin="1"/>
    <cellStyle name="60% - Accent4" xfId="20955" builtinId="44" hidden="1" customBuiltin="1"/>
    <cellStyle name="60% - Accent4" xfId="20985" builtinId="44" hidden="1" customBuiltin="1"/>
    <cellStyle name="60% - Accent4" xfId="20961" builtinId="44" hidden="1" customBuiltin="1"/>
    <cellStyle name="60% - Accent4" xfId="21030" builtinId="44" hidden="1" customBuiltin="1"/>
    <cellStyle name="60% - Accent4" xfId="21055" builtinId="44" hidden="1" customBuiltin="1"/>
    <cellStyle name="60% - Accent4" xfId="21079" builtinId="44" hidden="1" customBuiltin="1"/>
    <cellStyle name="60% - Accent4" xfId="21102" builtinId="44" hidden="1" customBuiltin="1"/>
    <cellStyle name="60% - Accent4" xfId="21133" builtinId="44" hidden="1" customBuiltin="1"/>
    <cellStyle name="60% - Accent4" xfId="21171" builtinId="44" hidden="1" customBuiltin="1"/>
    <cellStyle name="60% - Accent4" xfId="21201" builtinId="44" hidden="1" customBuiltin="1"/>
    <cellStyle name="60% - Accent4" xfId="21232" builtinId="44" hidden="1" customBuiltin="1"/>
    <cellStyle name="60% - Accent4" xfId="21262" builtinId="44" hidden="1" customBuiltin="1"/>
    <cellStyle name="60% - Accent4" xfId="21290" builtinId="44" hidden="1" customBuiltin="1"/>
    <cellStyle name="60% - Accent4" xfId="20268" builtinId="44" hidden="1" customBuiltin="1"/>
    <cellStyle name="60% - Accent4" xfId="20468" builtinId="44" hidden="1" customBuiltin="1"/>
    <cellStyle name="60% - Accent4" xfId="20492" builtinId="44" hidden="1" customBuiltin="1"/>
    <cellStyle name="60% - Accent4" xfId="20521" builtinId="44" hidden="1" customBuiltin="1"/>
    <cellStyle name="60% - Accent4" xfId="20572" builtinId="44" hidden="1" customBuiltin="1"/>
    <cellStyle name="60% - Accent4" xfId="20425" builtinId="44" hidden="1" customBuiltin="1"/>
    <cellStyle name="60% - Accent4" xfId="20615" builtinId="44" hidden="1" customBuiltin="1"/>
    <cellStyle name="60% - Accent4" xfId="20648" builtinId="44" hidden="1" customBuiltin="1"/>
    <cellStyle name="60% - Accent4" xfId="20714" builtinId="44" hidden="1" customBuiltin="1"/>
    <cellStyle name="60% - Accent4" xfId="20745" builtinId="44" hidden="1" customBuiltin="1"/>
    <cellStyle name="60% - Accent4" xfId="20040" builtinId="44" hidden="1" customBuiltin="1"/>
    <cellStyle name="60% - Accent4" xfId="20147" builtinId="44" hidden="1" customBuiltin="1"/>
    <cellStyle name="60% - Accent4" xfId="20168" builtinId="44" hidden="1" customBuiltin="1"/>
    <cellStyle name="60% - Accent4" xfId="20191" builtinId="44" hidden="1" customBuiltin="1"/>
    <cellStyle name="60% - Accent4" xfId="20213" builtinId="44" hidden="1" customBuiltin="1"/>
    <cellStyle name="60% - Accent4" xfId="20234" builtinId="44" hidden="1" customBuiltin="1"/>
    <cellStyle name="60% - Accent4" xfId="19902" builtinId="44" hidden="1" customBuiltin="1"/>
    <cellStyle name="60% - Accent4" xfId="19937" builtinId="44" hidden="1" customBuiltin="1"/>
    <cellStyle name="60% - Accent4" xfId="19973" builtinId="44" hidden="1" customBuiltin="1"/>
    <cellStyle name="60% - Accent4" xfId="19822" builtinId="44" hidden="1" customBuiltin="1"/>
    <cellStyle name="60% - Accent4" xfId="19748" builtinId="44" hidden="1" customBuiltin="1"/>
    <cellStyle name="60% - Accent4" xfId="20547" builtinId="44" hidden="1" customBuiltin="1"/>
    <cellStyle name="60% - Accent4" xfId="21013" builtinId="44" hidden="1" customBuiltin="1"/>
    <cellStyle name="60% - Accent4" xfId="22226" builtinId="44" hidden="1" customBuiltin="1"/>
    <cellStyle name="60% - Accent4" xfId="21825" builtinId="44" hidden="1" customBuiltin="1"/>
    <cellStyle name="60% - Accent4" xfId="20347" builtinId="44" hidden="1" customBuiltin="1"/>
    <cellStyle name="60% - Accent4" xfId="24357" builtinId="44" hidden="1" customBuiltin="1"/>
    <cellStyle name="60% - Accent4" xfId="23809" builtinId="44" hidden="1" customBuiltin="1"/>
    <cellStyle name="60% - Accent4" xfId="23376" builtinId="44" hidden="1" customBuiltin="1"/>
    <cellStyle name="60% - Accent4" xfId="22848" builtinId="44" hidden="1" customBuiltin="1"/>
    <cellStyle name="60% - Accent4" xfId="22425" builtinId="44" hidden="1" customBuiltin="1"/>
    <cellStyle name="60% - Accent4" xfId="22410" builtinId="44" hidden="1" customBuiltin="1"/>
    <cellStyle name="60% - Accent4" xfId="28222" builtinId="44" hidden="1" customBuiltin="1"/>
    <cellStyle name="60% - Accent4" xfId="27967" builtinId="44" hidden="1" customBuiltin="1"/>
    <cellStyle name="60% - Accent4" xfId="27615" builtinId="44" hidden="1" customBuiltin="1"/>
    <cellStyle name="60% - Accent4" xfId="27385" builtinId="44" hidden="1" customBuiltin="1"/>
    <cellStyle name="60% - Accent4" xfId="26998" builtinId="44" hidden="1" customBuiltin="1"/>
    <cellStyle name="60% - Accent4" xfId="26461" builtinId="44" hidden="1" customBuiltin="1"/>
    <cellStyle name="60% - Accent4" xfId="26084" builtinId="44" hidden="1" customBuiltin="1"/>
    <cellStyle name="60% - Accent4" xfId="4319" builtinId="44" hidden="1" customBuiltin="1"/>
    <cellStyle name="60% - Accent4" xfId="17012" builtinId="44" hidden="1" customBuiltin="1"/>
    <cellStyle name="60% - Accent4" xfId="25193" builtinId="44" hidden="1" customBuiltin="1"/>
    <cellStyle name="60% - Accent4" xfId="24862" builtinId="44" hidden="1" customBuiltin="1"/>
    <cellStyle name="60% - Accent4" xfId="24492" builtinId="44" hidden="1" customBuiltin="1"/>
    <cellStyle name="60% - Accent4" xfId="19536" builtinId="44" hidden="1" customBuiltin="1"/>
    <cellStyle name="60% - Accent4" xfId="2226" builtinId="44" hidden="1" customBuiltin="1"/>
    <cellStyle name="60% - Accent4" xfId="1763" builtinId="44" hidden="1" customBuiltin="1"/>
    <cellStyle name="60% - Accent4" xfId="6984" builtinId="44" hidden="1" customBuiltin="1"/>
    <cellStyle name="60% - Accent4" xfId="6498" builtinId="44" hidden="1" customBuiltin="1"/>
    <cellStyle name="60% - Accent4" xfId="3667" builtinId="44" hidden="1" customBuiltin="1"/>
    <cellStyle name="60% - Accent4" xfId="3472" builtinId="44" hidden="1" customBuiltin="1"/>
    <cellStyle name="60% - Accent4" xfId="3125" builtinId="44" hidden="1" customBuiltin="1"/>
    <cellStyle name="60% - Accent4" xfId="2670" builtinId="44" hidden="1" customBuiltin="1"/>
    <cellStyle name="60% - Accent4" xfId="11401" builtinId="44" hidden="1" customBuiltin="1"/>
    <cellStyle name="60% - Accent4" xfId="7546" builtinId="44" hidden="1" customBuiltin="1"/>
    <cellStyle name="60% - Accent4" xfId="4490" builtinId="44" hidden="1" customBuiltin="1"/>
    <cellStyle name="60% - Accent4" xfId="10644" builtinId="44" hidden="1" customBuiltin="1"/>
    <cellStyle name="60% - Accent4" xfId="10768" builtinId="44" hidden="1" customBuiltin="1"/>
    <cellStyle name="60% - Accent4" xfId="10315" builtinId="44" hidden="1" customBuiltin="1"/>
    <cellStyle name="60% - Accent4" xfId="9952" builtinId="44" hidden="1" customBuiltin="1"/>
    <cellStyle name="60% - Accent4" xfId="8452" builtinId="44" hidden="1" customBuiltin="1"/>
    <cellStyle name="60% - Accent4" xfId="8720" builtinId="44" hidden="1" customBuiltin="1"/>
    <cellStyle name="60% - Accent4" xfId="8027" builtinId="44" hidden="1" customBuiltin="1"/>
    <cellStyle name="60% - Accent4" xfId="7144" builtinId="44" hidden="1" customBuiltin="1"/>
    <cellStyle name="60% - Accent4" xfId="19781" builtinId="44" hidden="1" customBuiltin="1"/>
    <cellStyle name="60% - Accent4" xfId="27064" builtinId="44" hidden="1" customBuiltin="1"/>
    <cellStyle name="60% - Accent4" xfId="26875" builtinId="44" hidden="1" customBuiltin="1"/>
    <cellStyle name="60% - Accent4" xfId="26352" builtinId="44" hidden="1" customBuiltin="1"/>
    <cellStyle name="60% - Accent4" xfId="25825" builtinId="44" hidden="1" customBuiltin="1"/>
    <cellStyle name="60% - Accent4" xfId="17712" builtinId="44" hidden="1" customBuiltin="1"/>
    <cellStyle name="60% - Accent4" xfId="25601" builtinId="44" hidden="1" customBuiltin="1"/>
    <cellStyle name="60% - Accent4" xfId="25125" builtinId="44" hidden="1" customBuiltin="1"/>
    <cellStyle name="60% - Accent4" xfId="24927" builtinId="44" hidden="1" customBuiltin="1"/>
    <cellStyle name="60% - Accent4" xfId="24564" builtinId="44" hidden="1" customBuiltin="1"/>
    <cellStyle name="60% - Accent4" xfId="24082" builtinId="44" hidden="1" customBuiltin="1"/>
    <cellStyle name="60% - Accent4" xfId="23877" builtinId="44" hidden="1" customBuiltin="1"/>
    <cellStyle name="60% - Accent4" xfId="23260" builtinId="44" hidden="1" customBuiltin="1"/>
    <cellStyle name="60% - Accent4" xfId="22659" builtinId="44" hidden="1" customBuiltin="1"/>
    <cellStyle name="60% - Accent4" xfId="4645" builtinId="44" hidden="1" customBuiltin="1"/>
    <cellStyle name="60% - Accent4" xfId="22433" builtinId="44" hidden="1" customBuiltin="1"/>
    <cellStyle name="60% - Accent4" xfId="21949" builtinId="44" hidden="1" customBuiltin="1"/>
    <cellStyle name="60% - Accent4" xfId="21380" builtinId="44" hidden="1" customBuiltin="1"/>
    <cellStyle name="60% - Accent4" xfId="20893" builtinId="44" hidden="1" customBuiltin="1"/>
    <cellStyle name="60% - Accent4" xfId="20681" builtinId="44" hidden="1" customBuiltin="1"/>
    <cellStyle name="60% - Accent4" xfId="20007" builtinId="44" hidden="1" customBuiltin="1"/>
    <cellStyle name="60% - Accent4" xfId="11482" builtinId="44" hidden="1" customBuiltin="1"/>
    <cellStyle name="60% - Accent4" xfId="11623" builtinId="44" hidden="1" customBuiltin="1"/>
    <cellStyle name="60% - Accent4" xfId="11651" builtinId="44" hidden="1" customBuiltin="1"/>
    <cellStyle name="60% - Accent4" xfId="11680" builtinId="44" hidden="1" customBuiltin="1"/>
    <cellStyle name="60% - Accent4" xfId="11706" builtinId="44" hidden="1" customBuiltin="1"/>
    <cellStyle name="60% - Accent4" xfId="11738" builtinId="44" hidden="1" customBuiltin="1"/>
    <cellStyle name="60% - Accent4" xfId="11781" builtinId="44" hidden="1" customBuiltin="1"/>
    <cellStyle name="60% - Accent4" xfId="11844" builtinId="44" hidden="1" customBuiltin="1"/>
    <cellStyle name="60% - Accent4" xfId="11873" builtinId="44" hidden="1" customBuiltin="1"/>
    <cellStyle name="60% - Accent4" xfId="11901" builtinId="44" hidden="1" customBuiltin="1"/>
    <cellStyle name="60% - Accent4" xfId="11850" builtinId="44" hidden="1" customBuiltin="1"/>
    <cellStyle name="60% - Accent4" xfId="11780" builtinId="44" hidden="1" customBuiltin="1"/>
    <cellStyle name="60% - Accent4" xfId="11919" builtinId="44" hidden="1" customBuiltin="1"/>
    <cellStyle name="60% - Accent4" xfId="11947" builtinId="44" hidden="1" customBuiltin="1"/>
    <cellStyle name="60% - Accent4" xfId="11978" builtinId="44" hidden="1" customBuiltin="1"/>
    <cellStyle name="60% - Accent4" xfId="12035" builtinId="44" hidden="1" customBuiltin="1"/>
    <cellStyle name="60% - Accent4" xfId="10922" builtinId="44" hidden="1" customBuiltin="1"/>
    <cellStyle name="60% - Accent4" xfId="10480" builtinId="44" hidden="1" customBuiltin="1"/>
    <cellStyle name="60% - Accent4" xfId="10892" builtinId="44" hidden="1" customBuiltin="1"/>
    <cellStyle name="60% - Accent4" xfId="10920" builtinId="44" hidden="1" customBuiltin="1"/>
    <cellStyle name="60% - Accent4" xfId="8919" builtinId="44" hidden="1" customBuiltin="1"/>
    <cellStyle name="60% - Accent4" xfId="5910" builtinId="44" hidden="1" customBuiltin="1"/>
    <cellStyle name="60% - Accent4" xfId="12180" builtinId="44" hidden="1" customBuiltin="1"/>
    <cellStyle name="60% - Accent4" xfId="12201" builtinId="44" hidden="1" customBuiltin="1"/>
    <cellStyle name="60% - Accent4" xfId="12224" builtinId="44" hidden="1" customBuiltin="1"/>
    <cellStyle name="60% - Accent4" xfId="12245" builtinId="44" hidden="1" customBuiltin="1"/>
    <cellStyle name="60% - Accent4" xfId="12143" builtinId="44" hidden="1" customBuiltin="1"/>
    <cellStyle name="60% - Accent4" xfId="12309" builtinId="44" hidden="1" customBuiltin="1"/>
    <cellStyle name="60% - Accent4" xfId="12341" builtinId="44" hidden="1" customBuiltin="1"/>
    <cellStyle name="60% - Accent4" xfId="12375" builtinId="44" hidden="1" customBuiltin="1"/>
    <cellStyle name="60% - Accent4" xfId="12406" builtinId="44" hidden="1" customBuiltin="1"/>
    <cellStyle name="60% - Accent4" xfId="12438" builtinId="44" hidden="1" customBuiltin="1"/>
    <cellStyle name="60% - Accent4" xfId="12381" builtinId="44" hidden="1" customBuiltin="1"/>
    <cellStyle name="60% - Accent4" xfId="12307" builtinId="44" hidden="1" customBuiltin="1"/>
    <cellStyle name="60% - Accent4" xfId="12458" builtinId="44" hidden="1" customBuiltin="1"/>
    <cellStyle name="60% - Accent4" xfId="12490" builtinId="44" hidden="1" customBuiltin="1"/>
    <cellStyle name="60% - Accent4" xfId="12516" builtinId="44" hidden="1" customBuiltin="1"/>
    <cellStyle name="60% - Accent4" xfId="12542" builtinId="44" hidden="1" customBuiltin="1"/>
    <cellStyle name="60% - Accent4" xfId="12592" builtinId="44" hidden="1" customBuiltin="1"/>
    <cellStyle name="60% - Accent4" xfId="12622" builtinId="44" hidden="1" customBuiltin="1"/>
    <cellStyle name="60% - Accent4" xfId="12654" builtinId="44" hidden="1" customBuiltin="1"/>
    <cellStyle name="60% - Accent4" xfId="12682" builtinId="44" hidden="1" customBuiltin="1"/>
    <cellStyle name="60% - Accent4" xfId="12710" builtinId="44" hidden="1" customBuiltin="1"/>
    <cellStyle name="60% - Accent4" xfId="12660" builtinId="44" hidden="1" customBuiltin="1"/>
    <cellStyle name="60% - Accent4" xfId="12729" builtinId="44" hidden="1" customBuiltin="1"/>
    <cellStyle name="60% - Accent4" xfId="12757" builtinId="44" hidden="1" customBuiltin="1"/>
    <cellStyle name="60% - Accent4" xfId="12786" builtinId="44" hidden="1" customBuiltin="1"/>
    <cellStyle name="60% - Accent4" xfId="12815" builtinId="44" hidden="1" customBuiltin="1"/>
    <cellStyle name="60% - Accent4" xfId="12845" builtinId="44" hidden="1" customBuiltin="1"/>
    <cellStyle name="60% - Accent4" xfId="12885" builtinId="44" hidden="1" customBuiltin="1"/>
    <cellStyle name="60% - Accent4" xfId="12915" builtinId="44" hidden="1" customBuiltin="1"/>
    <cellStyle name="60% - Accent4" xfId="12946" builtinId="44" hidden="1" customBuiltin="1"/>
    <cellStyle name="60% - Accent4" xfId="12974" builtinId="44" hidden="1" customBuiltin="1"/>
    <cellStyle name="60% - Accent4" xfId="13002" builtinId="44" hidden="1" customBuiltin="1"/>
    <cellStyle name="60% - Accent4" xfId="12952" builtinId="44" hidden="1" customBuiltin="1"/>
    <cellStyle name="60% - Accent4" xfId="12884" builtinId="44" hidden="1" customBuiltin="1"/>
    <cellStyle name="60% - Accent4" xfId="13048" builtinId="44" hidden="1" customBuiltin="1"/>
    <cellStyle name="60% - Accent4" xfId="13075" builtinId="44" hidden="1" customBuiltin="1"/>
    <cellStyle name="60% - Accent4" xfId="13099" builtinId="44" hidden="1" customBuiltin="1"/>
    <cellStyle name="60% - Accent4" xfId="13120" builtinId="44" hidden="1" customBuiltin="1"/>
    <cellStyle name="60% - Accent4" xfId="7935" builtinId="44" hidden="1" customBuiltin="1"/>
    <cellStyle name="60% - Accent4" xfId="6130" builtinId="44" hidden="1" customBuiltin="1"/>
    <cellStyle name="60% - Accent4" xfId="7509" builtinId="44" hidden="1" customBuiltin="1"/>
    <cellStyle name="60% - Accent4" xfId="5744" builtinId="44" hidden="1" customBuiltin="1"/>
    <cellStyle name="60% - Accent4" xfId="4648" builtinId="44" hidden="1" customBuiltin="1"/>
    <cellStyle name="60% - Accent4" xfId="7673" builtinId="44" hidden="1" customBuiltin="1"/>
    <cellStyle name="60% - Accent4" xfId="4614" builtinId="44" hidden="1" customBuiltin="1"/>
    <cellStyle name="60% - Accent4" xfId="12781" builtinId="44" hidden="1" customBuiltin="1"/>
    <cellStyle name="60% - Accent4" xfId="7836" builtinId="44" hidden="1" customBuiltin="1"/>
    <cellStyle name="60% - Accent4" xfId="5732" builtinId="44" hidden="1" customBuiltin="1"/>
    <cellStyle name="60% - Accent4" xfId="9158" builtinId="44" hidden="1" customBuiltin="1"/>
    <cellStyle name="60% - Accent4" xfId="11045" builtinId="44" hidden="1" customBuiltin="1"/>
    <cellStyle name="60% - Accent4" xfId="5502" builtinId="44" hidden="1" customBuiltin="1"/>
    <cellStyle name="60% - Accent4" xfId="13090" builtinId="44" hidden="1" customBuiltin="1"/>
    <cellStyle name="60% - Accent4" xfId="13128" builtinId="44" hidden="1" customBuiltin="1"/>
    <cellStyle name="60% - Accent4" xfId="6313" builtinId="44" hidden="1" customBuiltin="1"/>
    <cellStyle name="60% - Accent4" xfId="11615" builtinId="44" hidden="1" customBuiltin="1"/>
    <cellStyle name="60% - Accent4" xfId="13153" builtinId="44" hidden="1" customBuiltin="1"/>
    <cellStyle name="60% - Accent4" xfId="13191" builtinId="44" hidden="1" customBuiltin="1"/>
    <cellStyle name="60% - Accent4" xfId="13227" builtinId="44" hidden="1" customBuiltin="1"/>
    <cellStyle name="60% - Accent4" xfId="13262" builtinId="44" hidden="1" customBuiltin="1"/>
    <cellStyle name="60% - Accent4" xfId="13279" builtinId="44" hidden="1" customBuiltin="1"/>
    <cellStyle name="60% - Accent4" xfId="13324" builtinId="44" hidden="1" customBuiltin="1"/>
    <cellStyle name="60% - Accent4" xfId="13356" builtinId="44" hidden="1" customBuiltin="1"/>
    <cellStyle name="60% - Accent4" xfId="13390" builtinId="44" hidden="1" customBuiltin="1"/>
    <cellStyle name="60% - Accent4" xfId="13422" builtinId="44" hidden="1" customBuiltin="1"/>
    <cellStyle name="60% - Accent4" xfId="13397" builtinId="44" hidden="1" customBuiltin="1"/>
    <cellStyle name="60% - Accent4" xfId="13323" builtinId="44" hidden="1" customBuiltin="1"/>
    <cellStyle name="60% - Accent4" xfId="13477" builtinId="44" hidden="1" customBuiltin="1"/>
    <cellStyle name="60% - Accent4" xfId="13512" builtinId="44" hidden="1" customBuiltin="1"/>
    <cellStyle name="60% - Accent4" xfId="13548" builtinId="44" hidden="1" customBuiltin="1"/>
    <cellStyle name="60% - Accent4" xfId="13582" builtinId="44" hidden="1" customBuiltin="1"/>
    <cellStyle name="60% - Accent4" xfId="13621" builtinId="44" hidden="1" customBuiltin="1"/>
    <cellStyle name="60% - Accent4" xfId="13666" builtinId="44" hidden="1" customBuiltin="1"/>
    <cellStyle name="60% - Accent4" xfId="13698" builtinId="44" hidden="1" customBuiltin="1"/>
    <cellStyle name="60% - Accent4" xfId="13732" builtinId="44" hidden="1" customBuiltin="1"/>
    <cellStyle name="60% - Accent4" xfId="13764" builtinId="44" hidden="1" customBuiltin="1"/>
    <cellStyle name="60% - Accent4" xfId="13795" builtinId="44" hidden="1" customBuiltin="1"/>
    <cellStyle name="60% - Accent4" xfId="13739" builtinId="44" hidden="1" customBuiltin="1"/>
    <cellStyle name="60% - Accent4" xfId="13665" builtinId="44" hidden="1" customBuiltin="1"/>
    <cellStyle name="60% - Accent4" xfId="13854" builtinId="44" hidden="1" customBuiltin="1"/>
    <cellStyle name="60% - Accent4" xfId="13890" builtinId="44" hidden="1" customBuiltin="1"/>
    <cellStyle name="60% - Accent4" xfId="13964" builtinId="44" hidden="1" customBuiltin="1"/>
    <cellStyle name="60% - Accent4" xfId="14323" builtinId="44" hidden="1" customBuiltin="1"/>
    <cellStyle name="60% - Accent4" xfId="14344" builtinId="44" hidden="1" customBuiltin="1"/>
    <cellStyle name="60% - Accent4" xfId="14366" builtinId="44" hidden="1" customBuiltin="1"/>
    <cellStyle name="60% - Accent4" xfId="14388" builtinId="44" hidden="1" customBuiltin="1"/>
    <cellStyle name="60% - Accent4" xfId="14409" builtinId="44" hidden="1" customBuiltin="1"/>
    <cellStyle name="60% - Accent4" xfId="14451" builtinId="44" hidden="1" customBuiltin="1"/>
    <cellStyle name="60% - Accent4" xfId="14855" builtinId="44" hidden="1" customBuiltin="1"/>
    <cellStyle name="60% - Accent4" xfId="14879" builtinId="44" hidden="1" customBuiltin="1"/>
    <cellStyle name="60% - Accent4" xfId="14905" builtinId="44" hidden="1" customBuiltin="1"/>
    <cellStyle name="60% - Accent4" xfId="14929" builtinId="44" hidden="1" customBuiltin="1"/>
    <cellStyle name="60% - Accent4" xfId="14951" builtinId="44" hidden="1" customBuiltin="1"/>
    <cellStyle name="60% - Accent4" xfId="14813" builtinId="44" hidden="1" customBuiltin="1"/>
    <cellStyle name="60% - Accent4" xfId="14992" builtinId="44" hidden="1" customBuiltin="1"/>
    <cellStyle name="60% - Accent4" xfId="15057" builtinId="44" hidden="1" customBuiltin="1"/>
    <cellStyle name="60% - Accent4" xfId="15090" builtinId="44" hidden="1" customBuiltin="1"/>
    <cellStyle name="60% - Accent4" xfId="15120" builtinId="44" hidden="1" customBuiltin="1"/>
    <cellStyle name="60% - Accent4" xfId="15062" builtinId="44" hidden="1" customBuiltin="1"/>
    <cellStyle name="60% - Accent4" xfId="14990" builtinId="44" hidden="1" customBuiltin="1"/>
    <cellStyle name="60% - Accent4" xfId="15137" builtinId="44" hidden="1" customBuiltin="1"/>
    <cellStyle name="60% - Accent4" xfId="15165" builtinId="44" hidden="1" customBuiltin="1"/>
    <cellStyle name="60% - Accent4" xfId="15188" builtinId="44" hidden="1" customBuiltin="1"/>
    <cellStyle name="60% - Accent4" xfId="15211" builtinId="44" hidden="1" customBuiltin="1"/>
    <cellStyle name="60% - Accent4" xfId="15223" builtinId="44" hidden="1" customBuiltin="1"/>
    <cellStyle name="60% - Accent4" xfId="15258" builtinId="44" hidden="1" customBuiltin="1"/>
    <cellStyle name="60% - Accent4" xfId="15288" builtinId="44" hidden="1" customBuiltin="1"/>
    <cellStyle name="60% - Accent4" xfId="15320" builtinId="44" hidden="1" customBuiltin="1"/>
    <cellStyle name="60% - Accent4" xfId="15349" builtinId="44" hidden="1" customBuiltin="1"/>
    <cellStyle name="60% - Accent4" xfId="15377" builtinId="44" hidden="1" customBuiltin="1"/>
    <cellStyle name="60% - Accent4" xfId="15395" builtinId="44" hidden="1" customBuiltin="1"/>
    <cellStyle name="60% - Accent4" xfId="15419" builtinId="44" hidden="1" customBuiltin="1"/>
    <cellStyle name="60% - Accent4" xfId="15444" builtinId="44" hidden="1" customBuiltin="1"/>
    <cellStyle name="60% - Accent4" xfId="15468" builtinId="44" hidden="1" customBuiltin="1"/>
    <cellStyle name="60% - Accent4" xfId="15500" builtinId="44" hidden="1" customBuiltin="1"/>
    <cellStyle name="60% - Accent4" xfId="15536" builtinId="44" hidden="1" customBuiltin="1"/>
    <cellStyle name="60% - Accent4" xfId="15566" builtinId="44" hidden="1" customBuiltin="1"/>
    <cellStyle name="60% - Accent4" xfId="15598" builtinId="44" hidden="1" customBuiltin="1"/>
    <cellStyle name="60% - Accent4" xfId="15626" builtinId="44" hidden="1" customBuiltin="1"/>
    <cellStyle name="60% - Accent4" xfId="15654" builtinId="44" hidden="1" customBuiltin="1"/>
    <cellStyle name="60% - Accent4" xfId="15603" builtinId="44" hidden="1" customBuiltin="1"/>
    <cellStyle name="60% - Accent4" xfId="15535" builtinId="44" hidden="1" customBuiltin="1"/>
    <cellStyle name="60% - Accent4" xfId="15672" builtinId="44" hidden="1" customBuiltin="1"/>
    <cellStyle name="60% - Accent4" xfId="15695" builtinId="44" hidden="1" customBuiltin="1"/>
    <cellStyle name="60% - Accent4" xfId="15719" builtinId="44" hidden="1" customBuiltin="1"/>
    <cellStyle name="60% - Accent4" xfId="15773" builtinId="44" hidden="1" customBuiltin="1"/>
    <cellStyle name="60% - Accent4" xfId="14732" builtinId="44" hidden="1" customBuiltin="1"/>
    <cellStyle name="60% - Accent4" xfId="14563" builtinId="44" hidden="1" customBuiltin="1"/>
    <cellStyle name="60% - Accent4" xfId="14661" builtinId="44" hidden="1" customBuiltin="1"/>
    <cellStyle name="60% - Accent4" xfId="14728" builtinId="44" hidden="1" customBuiltin="1"/>
    <cellStyle name="60% - Accent4" xfId="14432" builtinId="44" hidden="1" customBuiltin="1"/>
    <cellStyle name="60% - Accent4" xfId="14481" builtinId="44" hidden="1" customBuiltin="1"/>
    <cellStyle name="60% - Accent4" xfId="15923" builtinId="44" hidden="1" customBuiltin="1"/>
    <cellStyle name="60% - Accent4" xfId="15944" builtinId="44" hidden="1" customBuiltin="1"/>
    <cellStyle name="60% - Accent4" xfId="15967" builtinId="44" hidden="1" customBuiltin="1"/>
    <cellStyle name="60% - Accent4" xfId="15988" builtinId="44" hidden="1" customBuiltin="1"/>
    <cellStyle name="60% - Accent4" xfId="16009" builtinId="44" hidden="1" customBuiltin="1"/>
    <cellStyle name="60% - Accent4" xfId="15888" builtinId="44" hidden="1" customBuiltin="1"/>
    <cellStyle name="60% - Accent4" xfId="16047" builtinId="44" hidden="1" customBuiltin="1"/>
    <cellStyle name="60% - Accent4" xfId="16079" builtinId="44" hidden="1" customBuiltin="1"/>
    <cellStyle name="60% - Accent4" xfId="16144" builtinId="44" hidden="1" customBuiltin="1"/>
    <cellStyle name="60% - Accent4" xfId="16119" builtinId="44" hidden="1" customBuiltin="1"/>
    <cellStyle name="60% - Accent4" xfId="16045" builtinId="44" hidden="1" customBuiltin="1"/>
    <cellStyle name="60% - Accent4" xfId="16194" builtinId="44" hidden="1" customBuiltin="1"/>
    <cellStyle name="60% - Accent4" xfId="16222" builtinId="44" hidden="1" customBuiltin="1"/>
    <cellStyle name="60% - Accent4" xfId="16246" builtinId="44" hidden="1" customBuiltin="1"/>
    <cellStyle name="60% - Accent4" xfId="16271" builtinId="44" hidden="1" customBuiltin="1"/>
    <cellStyle name="60% - Accent4" xfId="16284" builtinId="44" hidden="1" customBuiltin="1"/>
    <cellStyle name="60% - Accent4" xfId="16319" builtinId="44" hidden="1" customBuiltin="1"/>
    <cellStyle name="60% - Accent4" xfId="16349" builtinId="44" hidden="1" customBuiltin="1"/>
    <cellStyle name="60% - Accent4" xfId="16381" builtinId="44" hidden="1" customBuiltin="1"/>
    <cellStyle name="60% - Accent4" xfId="16408" builtinId="44" hidden="1" customBuiltin="1"/>
    <cellStyle name="60% - Accent4" xfId="16436" builtinId="44" hidden="1" customBuiltin="1"/>
    <cellStyle name="60% - Accent4" xfId="16386" builtinId="44" hidden="1" customBuiltin="1"/>
    <cellStyle name="60% - Accent4" xfId="16318" builtinId="44" hidden="1" customBuiltin="1"/>
    <cellStyle name="60% - Accent4" xfId="16476" builtinId="44" hidden="1" customBuiltin="1"/>
    <cellStyle name="60% - Accent4" xfId="16498" builtinId="44" hidden="1" customBuiltin="1"/>
    <cellStyle name="60% - Accent4" xfId="16521" builtinId="44" hidden="1" customBuiltin="1"/>
    <cellStyle name="60% - Accent4" xfId="16553" builtinId="44" hidden="1" customBuiltin="1"/>
    <cellStyle name="60% - Accent4" xfId="16589" builtinId="44" hidden="1" customBuiltin="1"/>
    <cellStyle name="60% - Accent4" xfId="16620" builtinId="44" hidden="1" customBuiltin="1"/>
    <cellStyle name="60% - Accent4" xfId="16652" builtinId="44" hidden="1" customBuiltin="1"/>
    <cellStyle name="60% - Accent4" xfId="16680" builtinId="44" hidden="1" customBuiltin="1"/>
    <cellStyle name="60% - Accent4" xfId="16708" builtinId="44" hidden="1" customBuiltin="1"/>
    <cellStyle name="60% - Accent4" xfId="16658" builtinId="44" hidden="1" customBuiltin="1"/>
    <cellStyle name="60% - Accent4" xfId="16588" builtinId="44" hidden="1" customBuiltin="1"/>
    <cellStyle name="60% - Accent4" xfId="16726" builtinId="44" hidden="1" customBuiltin="1"/>
    <cellStyle name="60% - Accent4" xfId="16750" builtinId="44" hidden="1" customBuiltin="1"/>
    <cellStyle name="60% - Accent4" xfId="16771" builtinId="44" hidden="1" customBuiltin="1"/>
    <cellStyle name="60% - Accent4" xfId="16823" builtinId="44" hidden="1" customBuiltin="1"/>
    <cellStyle name="60% - Accent4" xfId="4460" builtinId="44" hidden="1" customBuiltin="1"/>
    <cellStyle name="60% - Accent4" xfId="14031" builtinId="44" hidden="1" customBuiltin="1"/>
    <cellStyle name="60% - Accent4" xfId="16909" builtinId="44" hidden="1" customBuiltin="1"/>
    <cellStyle name="60% - Accent4" xfId="16972" builtinId="44" hidden="1" customBuiltin="1"/>
    <cellStyle name="60% - Accent4" xfId="16958" builtinId="44" hidden="1" customBuiltin="1"/>
    <cellStyle name="60% - Accent4" xfId="4478" builtinId="44" hidden="1" customBuiltin="1"/>
    <cellStyle name="60% - Accent4" xfId="5879" builtinId="44" hidden="1" customBuiltin="1"/>
    <cellStyle name="60% - Accent4" xfId="10815" builtinId="44" hidden="1" customBuiltin="1"/>
    <cellStyle name="60% - Accent4" xfId="5454" builtinId="44" hidden="1" customBuiltin="1"/>
    <cellStyle name="60% - Accent4" xfId="14129" builtinId="44" hidden="1" customBuiltin="1"/>
    <cellStyle name="60% - Accent4" xfId="8378" builtinId="44" hidden="1" customBuiltin="1"/>
    <cellStyle name="60% - Accent4" xfId="4561" builtinId="44" hidden="1" customBuiltin="1"/>
    <cellStyle name="60% - Accent4" xfId="4302" builtinId="44" hidden="1" customBuiltin="1"/>
    <cellStyle name="60% - Accent4" xfId="14143" builtinId="44" hidden="1" customBuiltin="1"/>
    <cellStyle name="60% - Accent4" xfId="5983" builtinId="44" hidden="1" customBuiltin="1"/>
    <cellStyle name="60% - Accent4" xfId="16893" builtinId="44" hidden="1" customBuiltin="1"/>
    <cellStyle name="60% - Accent4" xfId="7884" builtinId="44" hidden="1" customBuiltin="1"/>
    <cellStyle name="60% - Accent4" xfId="5520" builtinId="44" hidden="1" customBuiltin="1"/>
    <cellStyle name="60% - Accent4" xfId="16861" builtinId="44" hidden="1" customBuiltin="1"/>
    <cellStyle name="60% - Accent4" xfId="14608" builtinId="44" hidden="1" customBuiltin="1"/>
    <cellStyle name="60% - Accent4" xfId="16859" builtinId="44" hidden="1" customBuiltin="1"/>
    <cellStyle name="60% - Accent4" xfId="6302" builtinId="44" hidden="1" customBuiltin="1"/>
    <cellStyle name="60% - Accent4" xfId="15872" builtinId="44" hidden="1" customBuiltin="1"/>
    <cellStyle name="60% - Accent4" xfId="7820" builtinId="44" hidden="1" customBuiltin="1"/>
    <cellStyle name="60% - Accent4" xfId="4908" builtinId="44" hidden="1" customBuiltin="1"/>
    <cellStyle name="60% - Accent4" xfId="14667" builtinId="44" hidden="1" customBuiltin="1"/>
    <cellStyle name="60% - Accent4" xfId="6161" builtinId="44" hidden="1" customBuiltin="1"/>
    <cellStyle name="60% - Accent4" xfId="6013" builtinId="44" hidden="1" customBuiltin="1"/>
    <cellStyle name="60% - Accent4" xfId="12486" builtinId="44" hidden="1" customBuiltin="1"/>
    <cellStyle name="60% - Accent4" xfId="7570" builtinId="44" hidden="1" customBuiltin="1"/>
    <cellStyle name="60% - Accent4" xfId="11612" builtinId="44" hidden="1" customBuiltin="1"/>
    <cellStyle name="60% - Accent4" xfId="8183" builtinId="44" hidden="1" customBuiltin="1"/>
    <cellStyle name="60% - Accent4" xfId="12562" builtinId="44" hidden="1" customBuiltin="1"/>
    <cellStyle name="60% - Accent4" xfId="5272" builtinId="44" hidden="1" customBuiltin="1"/>
    <cellStyle name="60% - Accent4" xfId="7915" builtinId="44" hidden="1" customBuiltin="1"/>
    <cellStyle name="60% - Accent4" xfId="4529" builtinId="44" hidden="1" customBuiltin="1"/>
    <cellStyle name="60% - Accent4" xfId="5719" builtinId="44" hidden="1" customBuiltin="1"/>
    <cellStyle name="60% - Accent4" xfId="5846" builtinId="44" hidden="1" customBuiltin="1"/>
    <cellStyle name="60% - Accent4" xfId="6026" builtinId="44" hidden="1" customBuiltin="1"/>
    <cellStyle name="60% - Accent4" xfId="5424" builtinId="44" hidden="1" customBuiltin="1"/>
    <cellStyle name="60% - Accent4" xfId="4846" builtinId="44" hidden="1" customBuiltin="1"/>
    <cellStyle name="60% - Accent4" xfId="10821" builtinId="44" hidden="1" customBuiltin="1"/>
    <cellStyle name="60% - Accent4" xfId="10961" builtinId="44" hidden="1" customBuiltin="1"/>
    <cellStyle name="60% - Accent4" xfId="15141" builtinId="44" hidden="1" customBuiltin="1"/>
    <cellStyle name="60% - Accent4" xfId="4185" builtinId="44" hidden="1" customBuiltin="1"/>
    <cellStyle name="60% - Accent4" xfId="16180" builtinId="44" hidden="1" customBuiltin="1"/>
    <cellStyle name="60% - Accent4" xfId="5231" builtinId="44" hidden="1" customBuiltin="1"/>
    <cellStyle name="60% - Accent4" xfId="13976" builtinId="44" hidden="1" customBuiltin="1"/>
    <cellStyle name="60% - Accent4" xfId="15538" builtinId="44" hidden="1" customBuiltin="1"/>
    <cellStyle name="60% - Accent4" xfId="17184" builtinId="44" hidden="1" customBuiltin="1"/>
    <cellStyle name="60% - Accent4" xfId="17209" builtinId="44" hidden="1" customBuiltin="1"/>
    <cellStyle name="60% - Accent4" xfId="17238" builtinId="44" hidden="1" customBuiltin="1"/>
    <cellStyle name="60% - Accent4" xfId="17264" builtinId="44" hidden="1" customBuiltin="1"/>
    <cellStyle name="60% - Accent4" xfId="17289" builtinId="44" hidden="1" customBuiltin="1"/>
    <cellStyle name="60% - Accent4" xfId="17141" builtinId="44" hidden="1" customBuiltin="1"/>
    <cellStyle name="60% - Accent4" xfId="17333" builtinId="44" hidden="1" customBuiltin="1"/>
    <cellStyle name="60% - Accent4" xfId="17366" builtinId="44" hidden="1" customBuiltin="1"/>
    <cellStyle name="60% - Accent4" xfId="17433" builtinId="44" hidden="1" customBuiltin="1"/>
    <cellStyle name="60% - Accent4" xfId="17464" builtinId="44" hidden="1" customBuiltin="1"/>
    <cellStyle name="60% - Accent4" xfId="17406" builtinId="44" hidden="1" customBuiltin="1"/>
    <cellStyle name="60% - Accent4" xfId="17331" builtinId="44" hidden="1" customBuiltin="1"/>
    <cellStyle name="60% - Accent4" xfId="17483" builtinId="44" hidden="1" customBuiltin="1"/>
    <cellStyle name="60% - Accent4" xfId="17513" builtinId="44" hidden="1" customBuiltin="1"/>
    <cellStyle name="60% - Accent4" xfId="17540" builtinId="44" hidden="1" customBuiltin="1"/>
    <cellStyle name="60% - Accent4" xfId="17577" builtinId="44" hidden="1" customBuiltin="1"/>
    <cellStyle name="60% - Accent4" xfId="17615" builtinId="44" hidden="1" customBuiltin="1"/>
    <cellStyle name="60% - Accent4" xfId="17645" builtinId="44" hidden="1" customBuiltin="1"/>
    <cellStyle name="60% - Accent4" xfId="17676" builtinId="44" hidden="1" customBuiltin="1"/>
    <cellStyle name="60% - Accent4" xfId="17706" builtinId="44" hidden="1" customBuiltin="1"/>
    <cellStyle name="60% - Accent4" xfId="17735" builtinId="44" hidden="1" customBuiltin="1"/>
    <cellStyle name="60% - Accent4" xfId="17682" builtinId="44" hidden="1" customBuiltin="1"/>
    <cellStyle name="60% - Accent4" xfId="17614" builtinId="44" hidden="1" customBuiltin="1"/>
    <cellStyle name="60% - Accent4" xfId="17753" builtinId="44" hidden="1" customBuiltin="1"/>
    <cellStyle name="60% - Accent4" xfId="17779" builtinId="44" hidden="1" customBuiltin="1"/>
    <cellStyle name="60% - Accent4" xfId="17805" builtinId="44" hidden="1" customBuiltin="1"/>
    <cellStyle name="60% - Accent4" xfId="17861" builtinId="44" hidden="1" customBuiltin="1"/>
    <cellStyle name="60% - Accent4" xfId="17899" builtinId="44" hidden="1" customBuiltin="1"/>
    <cellStyle name="60% - Accent4" xfId="17929" builtinId="44" hidden="1" customBuiltin="1"/>
    <cellStyle name="60% - Accent4" xfId="17960" builtinId="44" hidden="1" customBuiltin="1"/>
    <cellStyle name="60% - Accent4" xfId="17991" builtinId="44" hidden="1" customBuiltin="1"/>
    <cellStyle name="60% - Accent4" xfId="18019" builtinId="44" hidden="1" customBuiltin="1"/>
    <cellStyle name="60% - Accent4" xfId="17967" builtinId="44" hidden="1" customBuiltin="1"/>
    <cellStyle name="60% - Accent4" xfId="17898" builtinId="44" hidden="1" customBuiltin="1"/>
    <cellStyle name="60% - Accent4" xfId="18036" builtinId="44" hidden="1" customBuiltin="1"/>
    <cellStyle name="60% - Accent4" xfId="18061" builtinId="44" hidden="1" customBuiltin="1"/>
    <cellStyle name="60% - Accent4" xfId="18086" builtinId="44" hidden="1" customBuiltin="1"/>
    <cellStyle name="60% - Accent4" xfId="18141" builtinId="44" hidden="1" customBuiltin="1"/>
    <cellStyle name="60% - Accent4" xfId="17090" builtinId="44" hidden="1" customBuiltin="1"/>
    <cellStyle name="60% - Accent4" xfId="16717" builtinId="44" hidden="1" customBuiltin="1"/>
    <cellStyle name="60% - Accent4" xfId="17062" builtinId="44" hidden="1" customBuiltin="1"/>
    <cellStyle name="60% - Accent4" xfId="17088" builtinId="44" hidden="1" customBuiltin="1"/>
    <cellStyle name="60% - Accent4" xfId="15187" builtinId="44" hidden="1" customBuiltin="1"/>
    <cellStyle name="60% - Accent4" xfId="7955" builtinId="44" hidden="1" customBuiltin="1"/>
    <cellStyle name="60% - Accent4" xfId="18285" builtinId="44" hidden="1" customBuiltin="1"/>
    <cellStyle name="60% - Accent4" xfId="18306" builtinId="44" hidden="1" customBuiltin="1"/>
    <cellStyle name="60% - Accent4" xfId="18350" builtinId="44" hidden="1" customBuiltin="1"/>
    <cellStyle name="60% - Accent4" xfId="18371" builtinId="44" hidden="1" customBuiltin="1"/>
    <cellStyle name="60% - Accent4" xfId="18250" builtinId="44" hidden="1" customBuiltin="1"/>
    <cellStyle name="60% - Accent4" xfId="18412" builtinId="44" hidden="1" customBuiltin="1"/>
    <cellStyle name="60% - Accent4" xfId="18444" builtinId="44" hidden="1" customBuiltin="1"/>
    <cellStyle name="60% - Accent4" xfId="18477" builtinId="44" hidden="1" customBuiltin="1"/>
    <cellStyle name="60% - Accent4" xfId="18510" builtinId="44" hidden="1" customBuiltin="1"/>
    <cellStyle name="60% - Accent4" xfId="18540" builtinId="44" hidden="1" customBuiltin="1"/>
    <cellStyle name="60% - Accent4" xfId="18484" builtinId="44" hidden="1" customBuiltin="1"/>
    <cellStyle name="60% - Accent4" xfId="18410" builtinId="44" hidden="1" customBuiltin="1"/>
    <cellStyle name="60% - Accent4" xfId="18588" builtinId="44" hidden="1" customBuiltin="1"/>
    <cellStyle name="60% - Accent4" xfId="18614" builtinId="44" hidden="1" customBuiltin="1"/>
    <cellStyle name="60% - Accent4" xfId="18639" builtinId="44" hidden="1" customBuiltin="1"/>
    <cellStyle name="60% - Accent4" xfId="18650" builtinId="44" hidden="1" customBuiltin="1"/>
    <cellStyle name="60% - Accent4" xfId="18688" builtinId="44" hidden="1" customBuiltin="1"/>
    <cellStyle name="60% - Accent4" xfId="18719" builtinId="44" hidden="1" customBuiltin="1"/>
    <cellStyle name="60% - Accent4" xfId="18750" builtinId="44" hidden="1" customBuiltin="1"/>
    <cellStyle name="60% - Accent4" xfId="18779" builtinId="44" hidden="1" customBuiltin="1"/>
    <cellStyle name="60% - Accent4" xfId="18808" builtinId="44" hidden="1" customBuiltin="1"/>
    <cellStyle name="60% - Accent4" xfId="18757" builtinId="44" hidden="1" customBuiltin="1"/>
    <cellStyle name="60% - Accent4" xfId="18825" builtinId="44" hidden="1" customBuiltin="1"/>
    <cellStyle name="60% - Accent4" xfId="18853" builtinId="44" hidden="1" customBuiltin="1"/>
    <cellStyle name="60% - Accent4" xfId="18878" builtinId="44" hidden="1" customBuiltin="1"/>
    <cellStyle name="60% - Accent4" xfId="18902" builtinId="44" hidden="1" customBuiltin="1"/>
    <cellStyle name="60% - Accent4" xfId="18933" builtinId="44" hidden="1" customBuiltin="1"/>
    <cellStyle name="60% - Accent4" xfId="18971" builtinId="44" hidden="1" customBuiltin="1"/>
    <cellStyle name="60% - Accent4" xfId="19001" builtinId="44" hidden="1" customBuiltin="1"/>
    <cellStyle name="60% - Accent4" xfId="19032" builtinId="44" hidden="1" customBuiltin="1"/>
    <cellStyle name="60% - Accent4" xfId="19063" builtinId="44" hidden="1" customBuiltin="1"/>
    <cellStyle name="60% - Accent4" xfId="19091" builtinId="44" hidden="1" customBuiltin="1"/>
    <cellStyle name="60% - Accent4" xfId="19039" builtinId="44" hidden="1" customBuiltin="1"/>
    <cellStyle name="60% - Accent4" xfId="19108" builtinId="44" hidden="1" customBuiltin="1"/>
    <cellStyle name="60% - Accent4" xfId="19133" builtinId="44" hidden="1" customBuiltin="1"/>
    <cellStyle name="60% - Accent4" xfId="19156" builtinId="44" hidden="1" customBuiltin="1"/>
    <cellStyle name="60% - Accent4" xfId="19180" builtinId="44" hidden="1" customBuiltin="1"/>
    <cellStyle name="60% - Accent4" xfId="19201" builtinId="44" hidden="1" customBuiltin="1"/>
    <cellStyle name="60% - Accent4" xfId="14280" builtinId="44" hidden="1" customBuiltin="1"/>
    <cellStyle name="60% - Accent4" xfId="5203" builtinId="44" hidden="1" customBuiltin="1"/>
    <cellStyle name="60% - Accent4" xfId="13943" builtinId="44" hidden="1" customBuiltin="1"/>
    <cellStyle name="60% - Accent4" xfId="6054" builtinId="44" hidden="1" customBuiltin="1"/>
    <cellStyle name="60% - Accent4" xfId="14070" builtinId="44" hidden="1" customBuiltin="1"/>
    <cellStyle name="60% - Accent4" xfId="4608" builtinId="44" hidden="1" customBuiltin="1"/>
    <cellStyle name="60% - Accent4" xfId="18875" builtinId="44" hidden="1" customBuiltin="1"/>
    <cellStyle name="60% - Accent4" xfId="14208" builtinId="44" hidden="1" customBuiltin="1"/>
    <cellStyle name="60% - Accent4" xfId="4317" builtinId="44" hidden="1" customBuiltin="1"/>
    <cellStyle name="60% - Accent4" xfId="10570" builtinId="44" hidden="1" customBuiltin="1"/>
    <cellStyle name="60% - Accent4" xfId="15418" builtinId="44" hidden="1" customBuiltin="1"/>
    <cellStyle name="60% - Accent4" xfId="17202" builtinId="44" hidden="1" customBuiltin="1"/>
    <cellStyle name="60% - Accent4" xfId="7754" builtinId="44" hidden="1" customBuiltin="1"/>
    <cellStyle name="60% - Accent4" xfId="19172" builtinId="44" hidden="1" customBuiltin="1"/>
    <cellStyle name="60% - Accent4" xfId="19209" builtinId="44" hidden="1" customBuiltin="1"/>
    <cellStyle name="60% - Accent4" xfId="5033" builtinId="44" hidden="1" customBuiltin="1"/>
    <cellStyle name="60% - Accent4" xfId="17744" builtinId="44" hidden="1" customBuiltin="1"/>
    <cellStyle name="60% - Accent4" xfId="19234" builtinId="44" hidden="1" customBuiltin="1"/>
    <cellStyle name="60% - Accent4" xfId="19273" builtinId="44" hidden="1" customBuiltin="1"/>
    <cellStyle name="60% - Accent4" xfId="19310" builtinId="44" hidden="1" customBuiltin="1"/>
    <cellStyle name="60% - Accent4" xfId="19345" builtinId="44" hidden="1" customBuiltin="1"/>
    <cellStyle name="60% - Accent4" xfId="18970" builtinId="44" hidden="1" customBuiltin="1"/>
    <cellStyle name="60% - Accent4" xfId="18329" builtinId="44" hidden="1" customBuiltin="1"/>
    <cellStyle name="60% - Accent4" xfId="17565" builtinId="44" hidden="1" customBuiltin="1"/>
    <cellStyle name="60% - Accent4" xfId="8434" builtinId="44" hidden="1" customBuiltin="1"/>
    <cellStyle name="60% - Accent4" xfId="7761" builtinId="44" hidden="1" customBuiltin="1"/>
    <cellStyle name="60% - Accent4" xfId="16174" builtinId="44" hidden="1" customBuiltin="1"/>
    <cellStyle name="60% - Accent4" xfId="15325" builtinId="44" hidden="1" customBuiltin="1"/>
    <cellStyle name="60% - Accent4" xfId="13819" builtinId="44" hidden="1" customBuiltin="1"/>
    <cellStyle name="60% - Accent4" xfId="5616" builtinId="44" hidden="1" customBuiltin="1"/>
    <cellStyle name="60% - Accent4" xfId="12552" builtinId="44" hidden="1" customBuiltin="1"/>
    <cellStyle name="60% - Accent4" xfId="11812" builtinId="44" hidden="1" customBuiltin="1"/>
    <cellStyle name="60% - Accent4" xfId="9241" builtinId="44" hidden="1" customBuiltin="1"/>
    <cellStyle name="60% - Accent4" xfId="11184" builtinId="44" hidden="1" customBuiltin="1"/>
    <cellStyle name="60% - Accent4" xfId="11339" builtinId="44" hidden="1" customBuiltin="1"/>
    <cellStyle name="60% - Accent4" xfId="11372" builtinId="44" hidden="1" customBuiltin="1"/>
    <cellStyle name="60% - Accent4" xfId="11427" builtinId="44" hidden="1" customBuiltin="1"/>
    <cellStyle name="60% - Accent4" xfId="11440" builtinId="44" hidden="1" customBuiltin="1"/>
    <cellStyle name="60% - Accent4" xfId="11483" builtinId="44" hidden="1" customBuiltin="1"/>
    <cellStyle name="60% - Accent4" xfId="11514" builtinId="44" hidden="1" customBuiltin="1"/>
    <cellStyle name="60% - Accent4" xfId="11546" builtinId="44" hidden="1" customBuiltin="1"/>
    <cellStyle name="60% - Accent4" xfId="11576" builtinId="44" hidden="1" customBuiltin="1"/>
    <cellStyle name="60% - Accent4" xfId="11605" builtinId="44" hidden="1" customBuiltin="1"/>
    <cellStyle name="60% - Accent4" xfId="11552" builtinId="44" hidden="1" customBuiltin="1"/>
    <cellStyle name="60% - Accent4" xfId="11254" builtinId="44" hidden="1" customBuiltin="1"/>
    <cellStyle name="60% - Accent4" xfId="10560" builtinId="44" hidden="1" customBuiltin="1"/>
    <cellStyle name="60% - Accent4" xfId="8993" builtinId="44" hidden="1" customBuiltin="1"/>
    <cellStyle name="60% - Accent4" xfId="2731" builtinId="44" hidden="1" customBuiltin="1"/>
    <cellStyle name="60% - Accent4" xfId="2759" builtinId="44" hidden="1" customBuiltin="1"/>
    <cellStyle name="60% - Accent4" xfId="2787" builtinId="44" hidden="1" customBuiltin="1"/>
    <cellStyle name="60% - Accent4" xfId="2736" builtinId="44" hidden="1" customBuiltin="1"/>
    <cellStyle name="60% - Accent4" xfId="2801" builtinId="44" hidden="1" customBuiltin="1"/>
    <cellStyle name="60% - Accent4" xfId="2823" builtinId="44" hidden="1" customBuiltin="1"/>
    <cellStyle name="60% - Accent4" xfId="2845" builtinId="44" hidden="1" customBuiltin="1"/>
    <cellStyle name="60% - Accent4" xfId="2866" builtinId="44" hidden="1" customBuiltin="1"/>
    <cellStyle name="60% - Accent4" xfId="2896" builtinId="44" hidden="1" customBuiltin="1"/>
    <cellStyle name="60% - Accent4" xfId="1947" builtinId="44" hidden="1" customBuiltin="1"/>
    <cellStyle name="60% - Accent4" xfId="1890" builtinId="44" hidden="1" customBuiltin="1"/>
    <cellStyle name="60% - Accent4" xfId="1924" builtinId="44" hidden="1" customBuiltin="1"/>
    <cellStyle name="60% - Accent4" xfId="1945" builtinId="44" hidden="1" customBuiltin="1"/>
    <cellStyle name="60% - Accent4" xfId="1836" builtinId="44" hidden="1" customBuiltin="1"/>
    <cellStyle name="60% - Accent4" xfId="1864" builtinId="44" hidden="1" customBuiltin="1"/>
    <cellStyle name="60% - Accent4" xfId="3039" builtinId="44" hidden="1" customBuiltin="1"/>
    <cellStyle name="60% - Accent4" xfId="3060" builtinId="44" hidden="1" customBuiltin="1"/>
    <cellStyle name="60% - Accent4" xfId="3083" builtinId="44" hidden="1" customBuiltin="1"/>
    <cellStyle name="60% - Accent4" xfId="3104" builtinId="44" hidden="1" customBuiltin="1"/>
    <cellStyle name="60% - Accent4" xfId="3004" builtinId="44" hidden="1" customBuiltin="1"/>
    <cellStyle name="60% - Accent4" xfId="3162" builtinId="44" hidden="1" customBuiltin="1"/>
    <cellStyle name="60% - Accent4" xfId="3193" builtinId="44" hidden="1" customBuiltin="1"/>
    <cellStyle name="60% - Accent4" xfId="3226" builtinId="44" hidden="1" customBuiltin="1"/>
    <cellStyle name="60% - Accent4" xfId="3256" builtinId="44" hidden="1" customBuiltin="1"/>
    <cellStyle name="60% - Accent4" xfId="3286" builtinId="44" hidden="1" customBuiltin="1"/>
    <cellStyle name="60% - Accent4" xfId="3231" builtinId="44" hidden="1" customBuiltin="1"/>
    <cellStyle name="60% - Accent4" xfId="3160" builtinId="44" hidden="1" customBuiltin="1"/>
    <cellStyle name="60% - Accent4" xfId="3301" builtinId="44" hidden="1" customBuiltin="1"/>
    <cellStyle name="60% - Accent4" xfId="3326" builtinId="44" hidden="1" customBuiltin="1"/>
    <cellStyle name="60% - Accent4" xfId="3347" builtinId="44" hidden="1" customBuiltin="1"/>
    <cellStyle name="60% - Accent4" xfId="3378" builtinId="44" hidden="1" customBuiltin="1"/>
    <cellStyle name="60% - Accent4" xfId="3412" builtinId="44" hidden="1" customBuiltin="1"/>
    <cellStyle name="60% - Accent4" xfId="3441" builtinId="44" hidden="1" customBuiltin="1"/>
    <cellStyle name="60% - Accent4" xfId="3499" builtinId="44" hidden="1" customBuiltin="1"/>
    <cellStyle name="60% - Accent4" xfId="3527" builtinId="44" hidden="1" customBuiltin="1"/>
    <cellStyle name="60% - Accent4" xfId="3477" builtinId="44" hidden="1" customBuiltin="1"/>
    <cellStyle name="60% - Accent4" xfId="3411" builtinId="44" hidden="1" customBuiltin="1"/>
    <cellStyle name="60% - Accent4" xfId="3541" builtinId="44" hidden="1" customBuiltin="1"/>
    <cellStyle name="60% - Accent4" xfId="3563" builtinId="44" hidden="1" customBuiltin="1"/>
    <cellStyle name="60% - Accent4" xfId="3584" builtinId="44" hidden="1" customBuiltin="1"/>
    <cellStyle name="60% - Accent4" xfId="3605" builtinId="44" hidden="1" customBuiltin="1"/>
    <cellStyle name="60% - Accent4" xfId="3634" builtinId="44" hidden="1" customBuiltin="1"/>
    <cellStyle name="60% - Accent4" xfId="3668" builtinId="44" hidden="1" customBuiltin="1"/>
    <cellStyle name="60% - Accent4" xfId="3697" builtinId="44" hidden="1" customBuiltin="1"/>
    <cellStyle name="60% - Accent4" xfId="3728" builtinId="44" hidden="1" customBuiltin="1"/>
    <cellStyle name="60% - Accent4" xfId="3755" builtinId="44" hidden="1" customBuiltin="1"/>
    <cellStyle name="60% - Accent4" xfId="3783" builtinId="44" hidden="1" customBuiltin="1"/>
    <cellStyle name="60% - Accent4" xfId="3733" builtinId="44" hidden="1" customBuiltin="1"/>
    <cellStyle name="60% - Accent4" xfId="3797" builtinId="44" hidden="1" customBuiltin="1"/>
    <cellStyle name="60% - Accent4" xfId="3819" builtinId="44" hidden="1" customBuiltin="1"/>
    <cellStyle name="60% - Accent4" xfId="3840" builtinId="44" hidden="1" customBuiltin="1"/>
    <cellStyle name="60% - Accent4" xfId="3861" builtinId="44" hidden="1" customBuiltin="1"/>
    <cellStyle name="60% - Accent4" xfId="3882" builtinId="44" hidden="1" customBuiltin="1"/>
    <cellStyle name="60% - Accent4" xfId="3931" builtinId="44" hidden="1" customBuiltin="1"/>
    <cellStyle name="60% - Accent4" xfId="3965" builtinId="44" hidden="1" customBuiltin="1"/>
    <cellStyle name="60% - Accent4" xfId="4002" builtinId="44" hidden="1" customBuiltin="1"/>
    <cellStyle name="60% - Accent4" xfId="4039" builtinId="44" hidden="1" customBuiltin="1"/>
    <cellStyle name="60% - Accent4" xfId="4073" builtinId="44" hidden="1" customBuiltin="1"/>
    <cellStyle name="60% - Accent4" xfId="4271" builtinId="44" hidden="1" customBuiltin="1"/>
    <cellStyle name="60% - Accent4" xfId="6400" builtinId="44" hidden="1" customBuiltin="1"/>
    <cellStyle name="60% - Accent4" xfId="6424" builtinId="44" hidden="1" customBuiltin="1"/>
    <cellStyle name="60% - Accent4" xfId="6452" builtinId="44" hidden="1" customBuiltin="1"/>
    <cellStyle name="60% - Accent4" xfId="6477" builtinId="44" hidden="1" customBuiltin="1"/>
    <cellStyle name="60% - Accent4" xfId="6352" builtinId="44" hidden="1" customBuiltin="1"/>
    <cellStyle name="60% - Accent4" xfId="6547" builtinId="44" hidden="1" customBuiltin="1"/>
    <cellStyle name="60% - Accent4" xfId="6581" builtinId="44" hidden="1" customBuiltin="1"/>
    <cellStyle name="60% - Accent4" xfId="6655" builtinId="44" hidden="1" customBuiltin="1"/>
    <cellStyle name="60% - Accent4" xfId="6689" builtinId="44" hidden="1" customBuiltin="1"/>
    <cellStyle name="60% - Accent4" xfId="6626" builtinId="44" hidden="1" customBuiltin="1"/>
    <cellStyle name="60% - Accent4" xfId="6545" builtinId="44" hidden="1" customBuiltin="1"/>
    <cellStyle name="60% - Accent4" xfId="6714" builtinId="44" hidden="1" customBuiltin="1"/>
    <cellStyle name="60% - Accent4" xfId="6752" builtinId="44" hidden="1" customBuiltin="1"/>
    <cellStyle name="60% - Accent4" xfId="6788" builtinId="44" hidden="1" customBuiltin="1"/>
    <cellStyle name="60% - Accent4" xfId="6823" builtinId="44" hidden="1" customBuiltin="1"/>
    <cellStyle name="60% - Accent4" xfId="6840" builtinId="44" hidden="1" customBuiltin="1"/>
    <cellStyle name="60% - Accent4" xfId="6885" builtinId="44" hidden="1" customBuiltin="1"/>
    <cellStyle name="60% - Accent4" xfId="6917" builtinId="44" hidden="1" customBuiltin="1"/>
    <cellStyle name="60% - Accent4" xfId="6952" builtinId="44" hidden="1" customBuiltin="1"/>
    <cellStyle name="60% - Accent4" xfId="7015" builtinId="44" hidden="1" customBuiltin="1"/>
    <cellStyle name="60% - Accent4" xfId="6959" builtinId="44" hidden="1" customBuiltin="1"/>
    <cellStyle name="60% - Accent4" xfId="6884" builtinId="44" hidden="1" customBuiltin="1"/>
    <cellStyle name="60% - Accent4" xfId="7039" builtinId="44" hidden="1" customBuiltin="1"/>
    <cellStyle name="60% - Accent4" xfId="7074" builtinId="44" hidden="1" customBuiltin="1"/>
    <cellStyle name="60% - Accent4" xfId="7110" builtinId="44" hidden="1" customBuiltin="1"/>
    <cellStyle name="60% - Accent4" xfId="6619" builtinId="44" hidden="1" customBuiltin="1"/>
    <cellStyle name="60% - Accent4" xfId="1410" builtinId="44" hidden="1" customBuiltin="1"/>
    <cellStyle name="60% - Accent4" xfId="1336" builtinId="44" hidden="1" customBuiltin="1"/>
    <cellStyle name="60% - Accent4" xfId="1490" builtinId="44" hidden="1" customBuiltin="1"/>
    <cellStyle name="60% - Accent4" xfId="1525" builtinId="44" hidden="1" customBuiltin="1"/>
    <cellStyle name="60% - Accent4" xfId="1561" builtinId="44" hidden="1" customBuiltin="1"/>
    <cellStyle name="60% - Accent4" xfId="1595" builtinId="44" hidden="1" customBuiltin="1"/>
    <cellStyle name="60% - Accent4" xfId="1630" builtinId="44" hidden="1" customBuiltin="1"/>
    <cellStyle name="60% - Accent4" xfId="1742" builtinId="44" hidden="1" customBuiltin="1"/>
    <cellStyle name="60% - Accent4" xfId="1807" builtinId="44" hidden="1" customBuiltin="1"/>
    <cellStyle name="60% - Accent4" xfId="1828" builtinId="44" hidden="1" customBuiltin="1"/>
    <cellStyle name="60% - Accent4" xfId="1853" builtinId="44" hidden="1" customBuiltin="1"/>
    <cellStyle name="60% - Accent4" xfId="2032" builtinId="44" hidden="1" customBuiltin="1"/>
    <cellStyle name="60% - Accent4" xfId="2053" builtinId="44" hidden="1" customBuiltin="1"/>
    <cellStyle name="60% - Accent4" xfId="2076" builtinId="44" hidden="1" customBuiltin="1"/>
    <cellStyle name="60% - Accent4" xfId="2098" builtinId="44" hidden="1" customBuiltin="1"/>
    <cellStyle name="60% - Accent4" xfId="2119" builtinId="44" hidden="1" customBuiltin="1"/>
    <cellStyle name="60% - Accent4" xfId="1995" builtinId="44" hidden="1" customBuiltin="1"/>
    <cellStyle name="60% - Accent4" xfId="2157" builtinId="44" hidden="1" customBuiltin="1"/>
    <cellStyle name="60% - Accent4" xfId="2188" builtinId="44" hidden="1" customBuiltin="1"/>
    <cellStyle name="60% - Accent4" xfId="2221" builtinId="44" hidden="1" customBuiltin="1"/>
    <cellStyle name="60% - Accent4" xfId="2252" builtinId="44" hidden="1" customBuiltin="1"/>
    <cellStyle name="60% - Accent4" xfId="2282" builtinId="44" hidden="1" customBuiltin="1"/>
    <cellStyle name="60% - Accent4" xfId="2155" builtinId="44" hidden="1" customBuiltin="1"/>
    <cellStyle name="60% - Accent4" xfId="2297" builtinId="44" hidden="1" customBuiltin="1"/>
    <cellStyle name="60% - Accent4" xfId="2322" builtinId="44" hidden="1" customBuiltin="1"/>
    <cellStyle name="60% - Accent4" xfId="2344" builtinId="44" hidden="1" customBuiltin="1"/>
    <cellStyle name="60% - Accent4" xfId="2365" builtinId="44" hidden="1" customBuiltin="1"/>
    <cellStyle name="60% - Accent4" xfId="2376" builtinId="44" hidden="1" customBuiltin="1"/>
    <cellStyle name="60% - Accent4" xfId="2411" builtinId="44" hidden="1" customBuiltin="1"/>
    <cellStyle name="60% - Accent4" xfId="2440" builtinId="44" hidden="1" customBuiltin="1"/>
    <cellStyle name="60% - Accent4" xfId="2471" builtinId="44" hidden="1" customBuiltin="1"/>
    <cellStyle name="60% - Accent4" xfId="2499" builtinId="44" hidden="1" customBuiltin="1"/>
    <cellStyle name="60% - Accent4" xfId="2527" builtinId="44" hidden="1" customBuiltin="1"/>
    <cellStyle name="60% - Accent4" xfId="2476" builtinId="44" hidden="1" customBuiltin="1"/>
    <cellStyle name="60% - Accent4" xfId="2410" builtinId="44" hidden="1" customBuiltin="1"/>
    <cellStyle name="60% - Accent4" xfId="2541" builtinId="44" hidden="1" customBuiltin="1"/>
    <cellStyle name="60% - Accent4" xfId="2563" builtinId="44" hidden="1" customBuiltin="1"/>
    <cellStyle name="60% - Accent4" xfId="2606" builtinId="44" hidden="1" customBuiltin="1"/>
    <cellStyle name="60% - Accent4" xfId="2636" builtinId="44" hidden="1" customBuiltin="1"/>
    <cellStyle name="60% - Accent4" xfId="2671" builtinId="44" hidden="1" customBuiltin="1"/>
    <cellStyle name="60% - Accent4" xfId="2700" builtinId="44" hidden="1" customBuiltin="1"/>
    <cellStyle name="60% - Accent4" xfId="657" builtinId="44" hidden="1" customBuiltin="1"/>
    <cellStyle name="60% - Accent4" xfId="824" builtinId="44" hidden="1" customBuiltin="1"/>
    <cellStyle name="60% - Accent4" xfId="862" builtinId="44" hidden="1" customBuiltin="1"/>
    <cellStyle name="60% - Accent4" xfId="898" builtinId="44" hidden="1" customBuiltin="1"/>
    <cellStyle name="60% - Accent4" xfId="933" builtinId="44" hidden="1" customBuiltin="1"/>
    <cellStyle name="60% - Accent4" xfId="950" builtinId="44" hidden="1" customBuiltin="1"/>
    <cellStyle name="60% - Accent4" xfId="995" builtinId="44" hidden="1" customBuiltin="1"/>
    <cellStyle name="60% - Accent4" xfId="1027" builtinId="44" hidden="1" customBuiltin="1"/>
    <cellStyle name="60% - Accent4" xfId="1061" builtinId="44" hidden="1" customBuiltin="1"/>
    <cellStyle name="60% - Accent4" xfId="1093" builtinId="44" hidden="1" customBuiltin="1"/>
    <cellStyle name="60% - Accent4" xfId="1124" builtinId="44" hidden="1" customBuiltin="1"/>
    <cellStyle name="60% - Accent4" xfId="994" builtinId="44" hidden="1" customBuiltin="1"/>
    <cellStyle name="60% - Accent4" xfId="1148" builtinId="44" hidden="1" customBuiltin="1"/>
    <cellStyle name="60% - Accent4" xfId="1183" builtinId="44" hidden="1" customBuiltin="1"/>
    <cellStyle name="60% - Accent4" xfId="1219" builtinId="44" hidden="1" customBuiltin="1"/>
    <cellStyle name="60% - Accent4" xfId="1253" builtinId="44" hidden="1" customBuiltin="1"/>
    <cellStyle name="60% - Accent4" xfId="1292" builtinId="44" hidden="1" customBuiltin="1"/>
    <cellStyle name="60% - Accent4" xfId="1337" builtinId="44" hidden="1" customBuiltin="1"/>
    <cellStyle name="60% - Accent4" xfId="1369" builtinId="44" hidden="1" customBuiltin="1"/>
    <cellStyle name="60% - Accent4" xfId="1403" builtinId="44" hidden="1" customBuiltin="1"/>
    <cellStyle name="60% - Accent4" xfId="1435" builtinId="44" hidden="1" customBuiltin="1"/>
    <cellStyle name="60% - Accent4" xfId="1466" builtinId="44" hidden="1" customBuiltin="1"/>
    <cellStyle name="60% - Accent4" xfId="502" builtinId="44" hidden="1" customBuiltin="1"/>
    <cellStyle name="60% - Accent4" xfId="538" builtinId="44" hidden="1" customBuiltin="1"/>
    <cellStyle name="60% - Accent4" xfId="574" builtinId="44" hidden="1" customBuiltin="1"/>
    <cellStyle name="60% - Accent4" xfId="608" builtinId="44" hidden="1" customBuiltin="1"/>
    <cellStyle name="60% - Accent4" xfId="659" builtinId="44" hidden="1" customBuiltin="1"/>
    <cellStyle name="60% - Accent4" xfId="693" builtinId="44" hidden="1" customBuiltin="1"/>
    <cellStyle name="60% - Accent4" xfId="730" builtinId="44" hidden="1" customBuiltin="1"/>
    <cellStyle name="60% - Accent4" xfId="765" builtinId="44" hidden="1" customBuiltin="1"/>
    <cellStyle name="60% - Accent4" xfId="737" builtinId="44" hidden="1" customBuiltin="1"/>
    <cellStyle name="60% - Accent4" xfId="237" builtinId="44" hidden="1" customBuiltin="1"/>
    <cellStyle name="60% - Accent4" xfId="274" builtinId="44" hidden="1" customBuiltin="1"/>
    <cellStyle name="60% - Accent4" xfId="311" builtinId="44" hidden="1" customBuiltin="1"/>
    <cellStyle name="60% - Accent4" xfId="345" builtinId="44" hidden="1" customBuiltin="1"/>
    <cellStyle name="60% - Accent4" xfId="380" builtinId="44" hidden="1" customBuiltin="1"/>
    <cellStyle name="60% - Accent4" xfId="468" builtinId="44" hidden="1" customBuiltin="1"/>
    <cellStyle name="60% - Accent4" xfId="118" builtinId="44" hidden="1" customBuiltin="1"/>
    <cellStyle name="60% - Accent4" xfId="161" builtinId="44" hidden="1" customBuiltin="1"/>
    <cellStyle name="60% - Accent4" xfId="203" builtinId="44" hidden="1" customBuiltin="1"/>
    <cellStyle name="60% - Accent4" xfId="35" builtinId="44" hidden="1" customBuiltin="1"/>
    <cellStyle name="60% - Accent4" xfId="83" builtinId="44" hidden="1" customBuiltin="1"/>
    <cellStyle name="60% - Accent4" xfId="406" builtinId="44" hidden="1" customBuiltin="1"/>
    <cellStyle name="60% - Accent4" xfId="1068" builtinId="44" hidden="1" customBuiltin="1"/>
    <cellStyle name="60% - Accent4" xfId="2585" builtinId="44" hidden="1" customBuiltin="1"/>
    <cellStyle name="60% - Accent4" xfId="799" builtinId="44" hidden="1" customBuiltin="1"/>
    <cellStyle name="60% - Accent4" xfId="1785" builtinId="44" hidden="1" customBuiltin="1"/>
    <cellStyle name="60% - Accent4" xfId="3368" builtinId="44" hidden="1" customBuiltin="1"/>
    <cellStyle name="60% - Accent4" xfId="9872" builtinId="44" hidden="1" customBuiltin="1"/>
    <cellStyle name="60% - Accent4" xfId="9903" builtinId="44" hidden="1" customBuiltin="1"/>
    <cellStyle name="60% - Accent4" xfId="9934" builtinId="44" hidden="1" customBuiltin="1"/>
    <cellStyle name="60% - Accent4" xfId="9877" builtinId="44" hidden="1" customBuiltin="1"/>
    <cellStyle name="60% - Accent4" xfId="9804" builtinId="44" hidden="1" customBuiltin="1"/>
    <cellStyle name="60% - Accent4" xfId="9981" builtinId="44" hidden="1" customBuiltin="1"/>
    <cellStyle name="60% - Accent4" xfId="10005" builtinId="44" hidden="1" customBuiltin="1"/>
    <cellStyle name="60% - Accent4" xfId="10027" builtinId="44" hidden="1" customBuiltin="1"/>
    <cellStyle name="60% - Accent4" xfId="10040" builtinId="44" hidden="1" customBuiltin="1"/>
    <cellStyle name="60% - Accent4" xfId="10074" builtinId="44" hidden="1" customBuiltin="1"/>
    <cellStyle name="60% - Accent4" xfId="10104" builtinId="44" hidden="1" customBuiltin="1"/>
    <cellStyle name="60% - Accent4" xfId="10136" builtinId="44" hidden="1" customBuiltin="1"/>
    <cellStyle name="60% - Accent4" xfId="10163" builtinId="44" hidden="1" customBuiltin="1"/>
    <cellStyle name="60% - Accent4" xfId="10192" builtinId="44" hidden="1" customBuiltin="1"/>
    <cellStyle name="60% - Accent4" xfId="10141" builtinId="44" hidden="1" customBuiltin="1"/>
    <cellStyle name="60% - Accent4" xfId="10073" builtinId="44" hidden="1" customBuiltin="1"/>
    <cellStyle name="60% - Accent4" xfId="10210" builtinId="44" hidden="1" customBuiltin="1"/>
    <cellStyle name="60% - Accent4" xfId="10235" builtinId="44" hidden="1" customBuiltin="1"/>
    <cellStyle name="60% - Accent4" xfId="10259" builtinId="44" hidden="1" customBuiltin="1"/>
    <cellStyle name="60% - Accent4" xfId="10282" builtinId="44" hidden="1" customBuiltin="1"/>
    <cellStyle name="60% - Accent4" xfId="10352" builtinId="44" hidden="1" customBuiltin="1"/>
    <cellStyle name="60% - Accent4" xfId="10382" builtinId="44" hidden="1" customBuiltin="1"/>
    <cellStyle name="60% - Accent4" xfId="10415" builtinId="44" hidden="1" customBuiltin="1"/>
    <cellStyle name="60% - Accent4" xfId="10443" builtinId="44" hidden="1" customBuiltin="1"/>
    <cellStyle name="60% - Accent4" xfId="10471" builtinId="44" hidden="1" customBuiltin="1"/>
    <cellStyle name="60% - Accent4" xfId="10421" builtinId="44" hidden="1" customBuiltin="1"/>
    <cellStyle name="60% - Accent4" xfId="10351" builtinId="44" hidden="1" customBuiltin="1"/>
    <cellStyle name="60% - Accent4" xfId="10489" builtinId="44" hidden="1" customBuiltin="1"/>
    <cellStyle name="60% - Accent4" xfId="10515" builtinId="44" hidden="1" customBuiltin="1"/>
    <cellStyle name="60% - Accent4" xfId="10537" builtinId="44" hidden="1" customBuiltin="1"/>
    <cellStyle name="60% - Accent4" xfId="10589" builtinId="44" hidden="1" customBuiltin="1"/>
    <cellStyle name="60% - Accent4" xfId="5627" builtinId="44" hidden="1" customBuiltin="1"/>
    <cellStyle name="60% - Accent4" xfId="7620" builtinId="44" hidden="1" customBuiltin="1"/>
    <cellStyle name="60% - Accent4" xfId="4282" builtinId="44" hidden="1" customBuiltin="1"/>
    <cellStyle name="60% - Accent4" xfId="10699" builtinId="44" hidden="1" customBuiltin="1"/>
    <cellStyle name="60% - Accent4" xfId="10749" builtinId="44" hidden="1" customBuiltin="1"/>
    <cellStyle name="60% - Accent4" xfId="6022" builtinId="44" hidden="1" customBuiltin="1"/>
    <cellStyle name="60% - Accent4" xfId="4775" builtinId="44" hidden="1" customBuiltin="1"/>
    <cellStyle name="60% - Accent4" xfId="4751" builtinId="44" hidden="1" customBuiltin="1"/>
    <cellStyle name="60% - Accent4" xfId="4642" builtinId="44" hidden="1" customBuiltin="1"/>
    <cellStyle name="60% - Accent4" xfId="7748" builtinId="44" hidden="1" customBuiltin="1"/>
    <cellStyle name="60% - Accent4" xfId="5734" builtinId="44" hidden="1" customBuiltin="1"/>
    <cellStyle name="60% - Accent4" xfId="4899" builtinId="44" hidden="1" customBuiltin="1"/>
    <cellStyle name="60% - Accent4" xfId="4399" builtinId="44" hidden="1" customBuiltin="1"/>
    <cellStyle name="60% - Accent4" xfId="7763" builtinId="44" hidden="1" customBuiltin="1"/>
    <cellStyle name="60% - Accent4" xfId="4818" builtinId="44" hidden="1" customBuiltin="1"/>
    <cellStyle name="60% - Accent4" xfId="5262" builtinId="44" hidden="1" customBuiltin="1"/>
    <cellStyle name="60% - Accent4" xfId="10680" builtinId="44" hidden="1" customBuiltin="1"/>
    <cellStyle name="60% - Accent4" xfId="5496" builtinId="44" hidden="1" customBuiltin="1"/>
    <cellStyle name="60% - Accent4" xfId="5593" builtinId="44" hidden="1" customBuiltin="1"/>
    <cellStyle name="60% - Accent4" xfId="8309" builtinId="44" hidden="1" customBuiltin="1"/>
    <cellStyle name="60% - Accent4" xfId="10641" builtinId="44" hidden="1" customBuiltin="1"/>
    <cellStyle name="60% - Accent4" xfId="5163" builtinId="44" hidden="1" customBuiltin="1"/>
    <cellStyle name="60% - Accent4" xfId="9625" builtinId="44" hidden="1" customBuiltin="1"/>
    <cellStyle name="60% - Accent4" xfId="5192" builtinId="44" hidden="1" customBuiltin="1"/>
    <cellStyle name="60% - Accent4" xfId="5191" builtinId="44" hidden="1" customBuiltin="1"/>
    <cellStyle name="60% - Accent4" xfId="8373" builtinId="44" hidden="1" customBuiltin="1"/>
    <cellStyle name="60% - Accent4" xfId="4389" builtinId="44" hidden="1" customBuiltin="1"/>
    <cellStyle name="60% - Accent4" xfId="5957" builtinId="44" hidden="1" customBuiltin="1"/>
    <cellStyle name="60% - Accent4" xfId="5900" builtinId="44" hidden="1" customBuiltin="1"/>
    <cellStyle name="60% - Accent4" xfId="6050" builtinId="44" hidden="1" customBuiltin="1"/>
    <cellStyle name="60% - Accent4" xfId="4170" builtinId="44" hidden="1" customBuiltin="1"/>
    <cellStyle name="60% - Accent4" xfId="6292" builtinId="44" hidden="1" customBuiltin="1"/>
    <cellStyle name="60% - Accent4" xfId="5925" builtinId="44" hidden="1" customBuiltin="1"/>
    <cellStyle name="60% - Accent4" xfId="5995" builtinId="44" hidden="1" customBuiltin="1"/>
    <cellStyle name="60% - Accent4" xfId="5250" builtinId="44" hidden="1" customBuiltin="1"/>
    <cellStyle name="60% - Accent4" xfId="4158" builtinId="44" hidden="1" customBuiltin="1"/>
    <cellStyle name="60% - Accent4" xfId="4995" builtinId="44" hidden="1" customBuiltin="1"/>
    <cellStyle name="60% - Accent4" xfId="5786" builtinId="44" hidden="1" customBuiltin="1"/>
    <cellStyle name="60% - Accent4" xfId="6145" builtinId="44" hidden="1" customBuiltin="1"/>
    <cellStyle name="60% - Accent4" xfId="5444" builtinId="44" hidden="1" customBuiltin="1"/>
    <cellStyle name="60% - Accent4" xfId="5690" builtinId="44" hidden="1" customBuiltin="1"/>
    <cellStyle name="60% - Accent4" xfId="4732" builtinId="44" hidden="1" customBuiltin="1"/>
    <cellStyle name="60% - Accent4" xfId="6029" builtinId="44" hidden="1" customBuiltin="1"/>
    <cellStyle name="60% - Accent4" xfId="8873" builtinId="44" hidden="1" customBuiltin="1"/>
    <cellStyle name="60% - Accent4" xfId="4866" builtinId="44" hidden="1" customBuiltin="1"/>
    <cellStyle name="60% - Accent4" xfId="10261" builtinId="44" hidden="1" customBuiltin="1"/>
    <cellStyle name="60% - Accent4" xfId="9940" builtinId="44" hidden="1" customBuiltin="1"/>
    <cellStyle name="60% - Accent4" xfId="6065" builtinId="44" hidden="1" customBuiltin="1"/>
    <cellStyle name="60% - Accent4" xfId="9281" builtinId="44" hidden="1" customBuiltin="1"/>
    <cellStyle name="60% - Accent4" xfId="11029" builtinId="44" hidden="1" customBuiltin="1"/>
    <cellStyle name="60% - Accent4" xfId="11054" builtinId="44" hidden="1" customBuiltin="1"/>
    <cellStyle name="60% - Accent4" xfId="11085" builtinId="44" hidden="1" customBuiltin="1"/>
    <cellStyle name="60% - Accent4" xfId="11113" builtinId="44" hidden="1" customBuiltin="1"/>
    <cellStyle name="60% - Accent4" xfId="11140" builtinId="44" hidden="1" customBuiltin="1"/>
    <cellStyle name="60% - Accent4" xfId="10981" builtinId="44" hidden="1" customBuiltin="1"/>
    <cellStyle name="60% - Accent4" xfId="11186" builtinId="44" hidden="1" customBuiltin="1"/>
    <cellStyle name="60% - Accent4" xfId="11219" builtinId="44" hidden="1" customBuiltin="1"/>
    <cellStyle name="60% - Accent4" xfId="11289" builtinId="44" hidden="1" customBuiltin="1"/>
    <cellStyle name="60% - Accent4" xfId="11319" builtinId="44" hidden="1" customBuiltin="1"/>
    <cellStyle name="60% - Accent4" xfId="11261" builtinId="44" hidden="1" customBuiltin="1"/>
    <cellStyle name="60% - Accent4" xfId="4876" builtinId="44" hidden="1" customBuiltin="1"/>
    <cellStyle name="60% - Accent4" xfId="8753" builtinId="44" hidden="1" customBuiltin="1"/>
    <cellStyle name="60% - Accent4" xfId="8789" builtinId="44" hidden="1" customBuiltin="1"/>
    <cellStyle name="60% - Accent4" xfId="8821" builtinId="44" hidden="1" customBuiltin="1"/>
    <cellStyle name="60% - Accent4" xfId="8851" builtinId="44" hidden="1" customBuiltin="1"/>
    <cellStyle name="60% - Accent4" xfId="8794" builtinId="44" hidden="1" customBuiltin="1"/>
    <cellStyle name="60% - Accent4" xfId="8869" builtinId="44" hidden="1" customBuiltin="1"/>
    <cellStyle name="60% - Accent4" xfId="8897" builtinId="44" hidden="1" customBuiltin="1"/>
    <cellStyle name="60% - Accent4" xfId="8920" builtinId="44" hidden="1" customBuiltin="1"/>
    <cellStyle name="60% - Accent4" xfId="8943" builtinId="44" hidden="1" customBuiltin="1"/>
    <cellStyle name="60% - Accent4" xfId="8956" builtinId="44" hidden="1" customBuiltin="1"/>
    <cellStyle name="60% - Accent4" xfId="8994" builtinId="44" hidden="1" customBuiltin="1"/>
    <cellStyle name="60% - Accent4" xfId="9025" builtinId="44" hidden="1" customBuiltin="1"/>
    <cellStyle name="60% - Accent4" xfId="9059" builtinId="44" hidden="1" customBuiltin="1"/>
    <cellStyle name="60% - Accent4" xfId="9087" builtinId="44" hidden="1" customBuiltin="1"/>
    <cellStyle name="60% - Accent4" xfId="9115" builtinId="44" hidden="1" customBuiltin="1"/>
    <cellStyle name="60% - Accent4" xfId="9064" builtinId="44" hidden="1" customBuiltin="1"/>
    <cellStyle name="60% - Accent4" xfId="9134" builtinId="44" hidden="1" customBuiltin="1"/>
    <cellStyle name="60% - Accent4" xfId="9159" builtinId="44" hidden="1" customBuiltin="1"/>
    <cellStyle name="60% - Accent4" xfId="9185" builtinId="44" hidden="1" customBuiltin="1"/>
    <cellStyle name="60% - Accent4" xfId="9209" builtinId="44" hidden="1" customBuiltin="1"/>
    <cellStyle name="60% - Accent4" xfId="9279" builtinId="44" hidden="1" customBuiltin="1"/>
    <cellStyle name="60% - Accent4" xfId="9310" builtinId="44" hidden="1" customBuiltin="1"/>
    <cellStyle name="60% - Accent4" xfId="9343" builtinId="44" hidden="1" customBuiltin="1"/>
    <cellStyle name="60% - Accent4" xfId="9372" builtinId="44" hidden="1" customBuiltin="1"/>
    <cellStyle name="60% - Accent4" xfId="9400" builtinId="44" hidden="1" customBuiltin="1"/>
    <cellStyle name="60% - Accent4" xfId="9348" builtinId="44" hidden="1" customBuiltin="1"/>
    <cellStyle name="60% - Accent4" xfId="9278" builtinId="44" hidden="1" customBuiltin="1"/>
    <cellStyle name="60% - Accent4" xfId="9418" builtinId="44" hidden="1" customBuiltin="1"/>
    <cellStyle name="60% - Accent4" xfId="9443" builtinId="44" hidden="1" customBuiltin="1"/>
    <cellStyle name="60% - Accent4" xfId="9468" builtinId="44" hidden="1" customBuiltin="1"/>
    <cellStyle name="60% - Accent4" xfId="9491" builtinId="44" hidden="1" customBuiltin="1"/>
    <cellStyle name="60% - Accent4" xfId="9522" builtinId="44" hidden="1" customBuiltin="1"/>
    <cellStyle name="60% - Accent4" xfId="8457" builtinId="44" hidden="1" customBuiltin="1"/>
    <cellStyle name="60% - Accent4" xfId="8259" builtinId="44" hidden="1" customBuiltin="1"/>
    <cellStyle name="60% - Accent4" xfId="8367" builtinId="44" hidden="1" customBuiltin="1"/>
    <cellStyle name="60% - Accent4" xfId="8097" builtinId="44" hidden="1" customBuiltin="1"/>
    <cellStyle name="60% - Accent4" xfId="8157" builtinId="44" hidden="1" customBuiltin="1"/>
    <cellStyle name="60% - Accent4" xfId="9681" builtinId="44" hidden="1" customBuiltin="1"/>
    <cellStyle name="60% - Accent4" xfId="9702" builtinId="44" hidden="1" customBuiltin="1"/>
    <cellStyle name="60% - Accent4" xfId="9725" builtinId="44" hidden="1" customBuiltin="1"/>
    <cellStyle name="60% - Accent4" xfId="9746" builtinId="44" hidden="1" customBuiltin="1"/>
    <cellStyle name="60% - Accent4" xfId="9767" builtinId="44" hidden="1" customBuiltin="1"/>
    <cellStyle name="60% - Accent4" xfId="9644" builtinId="44" hidden="1" customBuiltin="1"/>
    <cellStyle name="60% - Accent4" xfId="9806" builtinId="44" hidden="1" customBuiltin="1"/>
    <cellStyle name="60% - Accent4" xfId="9838" builtinId="44" hidden="1" customBuiltin="1"/>
    <cellStyle name="60% - Accent4" xfId="7262" builtinId="44" hidden="1" customBuiltin="1"/>
    <cellStyle name="60% - Accent4" xfId="7297" builtinId="44" hidden="1" customBuiltin="1"/>
    <cellStyle name="60% - Accent4" xfId="7329" builtinId="44" hidden="1" customBuiltin="1"/>
    <cellStyle name="60% - Accent4" xfId="7360" builtinId="44" hidden="1" customBuiltin="1"/>
    <cellStyle name="60% - Accent4" xfId="7304" builtinId="44" hidden="1" customBuiltin="1"/>
    <cellStyle name="60% - Accent4" xfId="7228" builtinId="44" hidden="1" customBuiltin="1"/>
    <cellStyle name="60% - Accent4" xfId="7384" builtinId="44" hidden="1" customBuiltin="1"/>
    <cellStyle name="60% - Accent4" xfId="7420" builtinId="44" hidden="1" customBuiltin="1"/>
    <cellStyle name="60% - Accent4" xfId="7456" builtinId="44" hidden="1" customBuiltin="1"/>
    <cellStyle name="60% - Accent4" xfId="7490" builtinId="44" hidden="1" customBuiltin="1"/>
    <cellStyle name="60% - Accent4" xfId="7531" builtinId="44" hidden="1" customBuiltin="1"/>
    <cellStyle name="60% - Accent4" xfId="7983" builtinId="44" hidden="1" customBuiltin="1"/>
    <cellStyle name="60% - Accent4" xfId="8004" builtinId="44" hidden="1" customBuiltin="1"/>
    <cellStyle name="60% - Accent4" xfId="8050" builtinId="44" hidden="1" customBuiltin="1"/>
    <cellStyle name="60% - Accent4" xfId="8071" builtinId="44" hidden="1" customBuiltin="1"/>
    <cellStyle name="60% - Accent4" xfId="8115" builtinId="44" hidden="1" customBuiltin="1"/>
    <cellStyle name="60% - Accent4" xfId="8583" builtinId="44" hidden="1" customBuiltin="1"/>
    <cellStyle name="60% - Accent4" xfId="8607" builtinId="44" hidden="1" customBuiltin="1"/>
    <cellStyle name="60% - Accent4" xfId="8633" builtinId="44" hidden="1" customBuiltin="1"/>
    <cellStyle name="60% - Accent4" xfId="8658" builtinId="44" hidden="1" customBuiltin="1"/>
    <cellStyle name="60% - Accent4" xfId="8681" builtinId="44" hidden="1" customBuiltin="1"/>
    <cellStyle name="60% - Accent4" xfId="8541" builtinId="44" hidden="1" customBuiltin="1"/>
    <cellStyle name="60% - Accent4" xfId="8722" builtinId="44" hidden="1" customBuiltin="1"/>
    <cellStyle name="60% - Accent4" xfId="17400" builtinId="44" hidden="1" customBuiltin="1"/>
    <cellStyle name="60% - Accent4" xfId="10993" builtinId="44" hidden="1" customBuiltin="1"/>
    <cellStyle name="60% - Accent4" xfId="16794" builtinId="44" hidden="1" customBuiltin="1"/>
    <cellStyle name="60% - Accent4" xfId="16114" builtinId="44" hidden="1" customBuiltin="1"/>
    <cellStyle name="60% - Accent4" xfId="15257" builtinId="44" hidden="1" customBuiltin="1"/>
    <cellStyle name="60% - Accent4" xfId="13924" builtinId="44" hidden="1" customBuiltin="1"/>
    <cellStyle name="60% - Accent4" xfId="7896" builtinId="44" hidden="1" customBuiltin="1"/>
    <cellStyle name="60% - Accent4" xfId="12591" builtinId="44" hidden="1" customBuiltin="1"/>
    <cellStyle name="60% - Accent4" xfId="12005" builtinId="44" hidden="1" customBuiltin="1"/>
    <cellStyle name="60% - Accent4" xfId="7183" builtinId="44" hidden="1" customBuiltin="1"/>
    <cellStyle name="60% - Accent4" xfId="7229" builtinId="44" hidden="1" customBuiltin="1"/>
    <cellStyle name="60% - Accent4" xfId="19815" builtinId="44" hidden="1" customBuiltin="1"/>
    <cellStyle name="60% - Accent4" xfId="19847" builtinId="44" hidden="1" customBuiltin="1"/>
    <cellStyle name="60% - Accent4" xfId="19878" builtinId="44" hidden="1" customBuiltin="1"/>
    <cellStyle name="60% - Accent4" xfId="14249" builtinId="44" hidden="1" customBuiltin="1"/>
    <cellStyle name="60% - Accent4" xfId="18687" builtinId="44" hidden="1" customBuiltin="1"/>
    <cellStyle name="60% - Accent4" xfId="18111" builtinId="44" hidden="1" customBuiltin="1"/>
    <cellStyle name="60% - Accent4" xfId="19665" builtinId="44" hidden="1" customBuiltin="1"/>
    <cellStyle name="60% - Accent4" xfId="19704" builtinId="44" hidden="1" customBuiltin="1"/>
    <cellStyle name="60% - Accent4" xfId="19749" builtinId="44" hidden="1" customBuiltin="1"/>
    <cellStyle name="60% - Accent4" xfId="19631" builtinId="44" hidden="1" customBuiltin="1"/>
    <cellStyle name="60% - Accent4" xfId="19595" builtinId="44" hidden="1" customBuiltin="1"/>
    <cellStyle name="60% - Accent5" xfId="28030" builtinId="48" hidden="1" customBuiltin="1"/>
    <cellStyle name="60% - Accent5" xfId="27682" builtinId="48" hidden="1" customBuiltin="1"/>
    <cellStyle name="60% - Accent5" xfId="27382" builtinId="48" hidden="1" customBuiltin="1"/>
    <cellStyle name="60% - Accent5" xfId="27128" builtinId="48" hidden="1" customBuiltin="1"/>
    <cellStyle name="60% - Accent5" xfId="26212" builtinId="48" hidden="1" customBuiltin="1"/>
    <cellStyle name="60% - Accent5" xfId="25896" builtinId="48" hidden="1" customBuiltin="1"/>
    <cellStyle name="60% - Accent5" xfId="4746" builtinId="48" hidden="1" customBuiltin="1"/>
    <cellStyle name="60% - Accent5" xfId="25455" builtinId="48" hidden="1" customBuiltin="1"/>
    <cellStyle name="60% - Accent5" xfId="25190" builtinId="48" hidden="1" customBuiltin="1"/>
    <cellStyle name="60% - Accent5" xfId="24825" builtinId="48" hidden="1" customBuiltin="1"/>
    <cellStyle name="60% - Accent5" xfId="24415" builtinId="48" hidden="1" customBuiltin="1"/>
    <cellStyle name="60% - Accent5" xfId="24147" builtinId="48" hidden="1" customBuiltin="1"/>
    <cellStyle name="60% - Accent5" xfId="23771" builtinId="48" hidden="1" customBuiltin="1"/>
    <cellStyle name="60% - Accent5" xfId="23064" builtinId="48" hidden="1" customBuiltin="1"/>
    <cellStyle name="60% - Accent5" xfId="22730" builtinId="48" hidden="1" customBuiltin="1"/>
    <cellStyle name="60% - Accent5" xfId="4311" builtinId="48" hidden="1" customBuiltin="1"/>
    <cellStyle name="60% - Accent5" xfId="22284" builtinId="48" hidden="1" customBuiltin="1"/>
    <cellStyle name="60% - Accent5" xfId="22015" builtinId="48" hidden="1" customBuiltin="1"/>
    <cellStyle name="60% - Accent5" xfId="12460" builtinId="48" hidden="1" customBuiltin="1"/>
    <cellStyle name="60% - Accent5" xfId="12519" builtinId="48" hidden="1" customBuiltin="1"/>
    <cellStyle name="60% - Accent5" xfId="12544" builtinId="48" hidden="1" customBuiltin="1"/>
    <cellStyle name="60% - Accent5" xfId="12554" builtinId="48" hidden="1" customBuiltin="1"/>
    <cellStyle name="60% - Accent5" xfId="12596" builtinId="48" hidden="1" customBuiltin="1"/>
    <cellStyle name="60% - Accent5" xfId="12625" builtinId="48" hidden="1" customBuiltin="1"/>
    <cellStyle name="60% - Accent5" xfId="12685" builtinId="48" hidden="1" customBuiltin="1"/>
    <cellStyle name="60% - Accent5" xfId="12713" builtinId="48" hidden="1" customBuiltin="1"/>
    <cellStyle name="60% - Accent5" xfId="12712" builtinId="48" hidden="1" customBuiltin="1"/>
    <cellStyle name="60% - Accent5" xfId="12650" builtinId="48" hidden="1" customBuiltin="1"/>
    <cellStyle name="60% - Accent5" xfId="12732" builtinId="48" hidden="1" customBuiltin="1"/>
    <cellStyle name="60% - Accent5" xfId="12759" builtinId="48" hidden="1" customBuiltin="1"/>
    <cellStyle name="60% - Accent5" xfId="12788" builtinId="48" hidden="1" customBuiltin="1"/>
    <cellStyle name="60% - Accent5" xfId="12817" builtinId="48" hidden="1" customBuiltin="1"/>
    <cellStyle name="60% - Accent5" xfId="12848" builtinId="48" hidden="1" customBuiltin="1"/>
    <cellStyle name="60% - Accent5" xfId="12889" builtinId="48" hidden="1" customBuiltin="1"/>
    <cellStyle name="60% - Accent5" xfId="12949" builtinId="48" hidden="1" customBuiltin="1"/>
    <cellStyle name="60% - Accent5" xfId="12977" builtinId="48" hidden="1" customBuiltin="1"/>
    <cellStyle name="60% - Accent5" xfId="13006" builtinId="48" hidden="1" customBuiltin="1"/>
    <cellStyle name="60% - Accent5" xfId="13005" builtinId="48" hidden="1" customBuiltin="1"/>
    <cellStyle name="60% - Accent5" xfId="12943" builtinId="48" hidden="1" customBuiltin="1"/>
    <cellStyle name="60% - Accent5" xfId="13024" builtinId="48" hidden="1" customBuiltin="1"/>
    <cellStyle name="60% - Accent5" xfId="13050" builtinId="48" hidden="1" customBuiltin="1"/>
    <cellStyle name="60% - Accent5" xfId="13077" builtinId="48" hidden="1" customBuiltin="1"/>
    <cellStyle name="60% - Accent5" xfId="13101" builtinId="48" hidden="1" customBuiltin="1"/>
    <cellStyle name="60% - Accent5" xfId="13122" builtinId="48" hidden="1" customBuiltin="1"/>
    <cellStyle name="60% - Accent5" xfId="6320" builtinId="48" hidden="1" customBuiltin="1"/>
    <cellStyle name="60% - Accent5" xfId="8812" builtinId="48" hidden="1" customBuiltin="1"/>
    <cellStyle name="60% - Accent5" xfId="6504" builtinId="48" hidden="1" customBuiltin="1"/>
    <cellStyle name="60% - Accent5" xfId="4291" builtinId="48" hidden="1" customBuiltin="1"/>
    <cellStyle name="60% - Accent5" xfId="5648" builtinId="48" hidden="1" customBuiltin="1"/>
    <cellStyle name="60% - Accent5" xfId="5945" builtinId="48" hidden="1" customBuiltin="1"/>
    <cellStyle name="60% - Accent5" xfId="11397" builtinId="48" hidden="1" customBuiltin="1"/>
    <cellStyle name="60% - Accent5" xfId="7727" builtinId="48" hidden="1" customBuiltin="1"/>
    <cellStyle name="60% - Accent5" xfId="7893" builtinId="48" hidden="1" customBuiltin="1"/>
    <cellStyle name="60% - Accent5" xfId="12380" builtinId="48" hidden="1" customBuiltin="1"/>
    <cellStyle name="60% - Accent5" xfId="5233" builtinId="48" hidden="1" customBuiltin="1"/>
    <cellStyle name="60% - Accent5" xfId="5596" builtinId="48" hidden="1" customBuiltin="1"/>
    <cellStyle name="60% - Accent5" xfId="11695" builtinId="48" hidden="1" customBuiltin="1"/>
    <cellStyle name="60% - Accent5" xfId="13132" builtinId="48" hidden="1" customBuiltin="1"/>
    <cellStyle name="60% - Accent5" xfId="13131" builtinId="48" hidden="1" customBuiltin="1"/>
    <cellStyle name="60% - Accent5" xfId="4432" builtinId="48" hidden="1" customBuiltin="1"/>
    <cellStyle name="60% - Accent5" xfId="13157" builtinId="48" hidden="1" customBuiltin="1"/>
    <cellStyle name="60% - Accent5" xfId="13195" builtinId="48" hidden="1" customBuiltin="1"/>
    <cellStyle name="60% - Accent5" xfId="13231" builtinId="48" hidden="1" customBuiltin="1"/>
    <cellStyle name="60% - Accent5" xfId="13266" builtinId="48" hidden="1" customBuiltin="1"/>
    <cellStyle name="60% - Accent5" xfId="13328" builtinId="48" hidden="1" customBuiltin="1"/>
    <cellStyle name="60% - Accent5" xfId="13360" builtinId="48" hidden="1" customBuiltin="1"/>
    <cellStyle name="60% - Accent5" xfId="13394" builtinId="48" hidden="1" customBuiltin="1"/>
    <cellStyle name="60% - Accent5" xfId="13426" builtinId="48" hidden="1" customBuiltin="1"/>
    <cellStyle name="60% - Accent5" xfId="13457" builtinId="48" hidden="1" customBuiltin="1"/>
    <cellStyle name="60% - Accent5" xfId="13456" builtinId="48" hidden="1" customBuiltin="1"/>
    <cellStyle name="60% - Accent5" xfId="13386" builtinId="48" hidden="1" customBuiltin="1"/>
    <cellStyle name="60% - Accent5" xfId="13481" builtinId="48" hidden="1" customBuiltin="1"/>
    <cellStyle name="60% - Accent5" xfId="13516" builtinId="48" hidden="1" customBuiltin="1"/>
    <cellStyle name="60% - Accent5" xfId="13552" builtinId="48" hidden="1" customBuiltin="1"/>
    <cellStyle name="60% - Accent5" xfId="13586" builtinId="48" hidden="1" customBuiltin="1"/>
    <cellStyle name="60% - Accent5" xfId="13624" builtinId="48" hidden="1" customBuiltin="1"/>
    <cellStyle name="60% - Accent5" xfId="13670" builtinId="48" hidden="1" customBuiltin="1"/>
    <cellStyle name="60% - Accent5" xfId="13702" builtinId="48" hidden="1" customBuiltin="1"/>
    <cellStyle name="60% - Accent5" xfId="13736" builtinId="48" hidden="1" customBuiltin="1"/>
    <cellStyle name="60% - Accent5" xfId="13799" builtinId="48" hidden="1" customBuiltin="1"/>
    <cellStyle name="60% - Accent5" xfId="13798" builtinId="48" hidden="1" customBuiltin="1"/>
    <cellStyle name="60% - Accent5" xfId="13823" builtinId="48" hidden="1" customBuiltin="1"/>
    <cellStyle name="60% - Accent5" xfId="13858" builtinId="48" hidden="1" customBuiltin="1"/>
    <cellStyle name="60% - Accent5" xfId="13894" builtinId="48" hidden="1" customBuiltin="1"/>
    <cellStyle name="60% - Accent5" xfId="13928" builtinId="48" hidden="1" customBuiltin="1"/>
    <cellStyle name="60% - Accent5" xfId="13967" builtinId="48" hidden="1" customBuiltin="1"/>
    <cellStyle name="60% - Accent5" xfId="14325" builtinId="48" hidden="1" customBuiltin="1"/>
    <cellStyle name="60% - Accent5" xfId="14346" builtinId="48" hidden="1" customBuiltin="1"/>
    <cellStyle name="60% - Accent5" xfId="14368" builtinId="48" hidden="1" customBuiltin="1"/>
    <cellStyle name="60% - Accent5" xfId="14390" builtinId="48" hidden="1" customBuiltin="1"/>
    <cellStyle name="60% - Accent5" xfId="14411" builtinId="48" hidden="1" customBuiltin="1"/>
    <cellStyle name="60% - Accent5" xfId="14454" builtinId="48" hidden="1" customBuiltin="1"/>
    <cellStyle name="60% - Accent5" xfId="14857" builtinId="48" hidden="1" customBuiltin="1"/>
    <cellStyle name="60% - Accent5" xfId="14881" builtinId="48" hidden="1" customBuiltin="1"/>
    <cellStyle name="60% - Accent5" xfId="14932" builtinId="48" hidden="1" customBuiltin="1"/>
    <cellStyle name="60% - Accent5" xfId="14954" builtinId="48" hidden="1" customBuiltin="1"/>
    <cellStyle name="60% - Accent5" xfId="14818" builtinId="48" hidden="1" customBuiltin="1"/>
    <cellStyle name="60% - Accent5" xfId="14995" builtinId="48" hidden="1" customBuiltin="1"/>
    <cellStyle name="60% - Accent5" xfId="15026" builtinId="48" hidden="1" customBuiltin="1"/>
    <cellStyle name="60% - Accent5" xfId="15060" builtinId="48" hidden="1" customBuiltin="1"/>
    <cellStyle name="60% - Accent5" xfId="15093" builtinId="48" hidden="1" customBuiltin="1"/>
    <cellStyle name="60% - Accent5" xfId="15123" builtinId="48" hidden="1" customBuiltin="1"/>
    <cellStyle name="60% - Accent5" xfId="15122" builtinId="48" hidden="1" customBuiltin="1"/>
    <cellStyle name="60% - Accent5" xfId="15052" builtinId="48" hidden="1" customBuiltin="1"/>
    <cellStyle name="60% - Accent5" xfId="9980" builtinId="48" hidden="1" customBuiltin="1"/>
    <cellStyle name="60% - Accent5" xfId="28313" builtinId="48" hidden="1" customBuiltin="1"/>
    <cellStyle name="60% - Accent5" xfId="26953" builtinId="48" hidden="1" customBuiltin="1"/>
    <cellStyle name="60% - Accent5" xfId="24244" builtinId="48" hidden="1" customBuiltin="1"/>
    <cellStyle name="60% - Accent5" xfId="24268" builtinId="48" hidden="1" customBuiltin="1"/>
    <cellStyle name="60% - Accent5" xfId="24322" builtinId="48" hidden="1" customBuiltin="1"/>
    <cellStyle name="60% - Accent5" xfId="24361" builtinId="48" hidden="1" customBuiltin="1"/>
    <cellStyle name="60% - Accent5" xfId="24390" builtinId="48" hidden="1" customBuiltin="1"/>
    <cellStyle name="60% - Accent5" xfId="24421" builtinId="48" hidden="1" customBuiltin="1"/>
    <cellStyle name="60% - Accent5" xfId="24450" builtinId="48" hidden="1" customBuiltin="1"/>
    <cellStyle name="60% - Accent5" xfId="24479" builtinId="48" hidden="1" customBuiltin="1"/>
    <cellStyle name="60% - Accent5" xfId="24478" builtinId="48" hidden="1" customBuiltin="1"/>
    <cellStyle name="60% - Accent5" xfId="24494" builtinId="48" hidden="1" customBuiltin="1"/>
    <cellStyle name="60% - Accent5" xfId="24519" builtinId="48" hidden="1" customBuiltin="1"/>
    <cellStyle name="60% - Accent5" xfId="24543" builtinId="48" hidden="1" customBuiltin="1"/>
    <cellStyle name="60% - Accent5" xfId="24566" builtinId="48" hidden="1" customBuiltin="1"/>
    <cellStyle name="60% - Accent5" xfId="24598" builtinId="48" hidden="1" customBuiltin="1"/>
    <cellStyle name="60% - Accent5" xfId="23592" builtinId="48" hidden="1" customBuiltin="1"/>
    <cellStyle name="60% - Accent5" xfId="23587" builtinId="48" hidden="1" customBuiltin="1"/>
    <cellStyle name="60% - Accent5" xfId="23573" builtinId="48" hidden="1" customBuiltin="1"/>
    <cellStyle name="60% - Accent5" xfId="23604" builtinId="48" hidden="1" customBuiltin="1"/>
    <cellStyle name="60% - Accent5" xfId="23494" builtinId="48" hidden="1" customBuiltin="1"/>
    <cellStyle name="60% - Accent5" xfId="24739" builtinId="48" hidden="1" customBuiltin="1"/>
    <cellStyle name="60% - Accent5" xfId="24760" builtinId="48" hidden="1" customBuiltin="1"/>
    <cellStyle name="60% - Accent5" xfId="24783" builtinId="48" hidden="1" customBuiltin="1"/>
    <cellStyle name="60% - Accent5" xfId="24804" builtinId="48" hidden="1" customBuiltin="1"/>
    <cellStyle name="60% - Accent5" xfId="24707" builtinId="48" hidden="1" customBuiltin="1"/>
    <cellStyle name="60% - Accent5" xfId="24866" builtinId="48" hidden="1" customBuiltin="1"/>
    <cellStyle name="60% - Accent5" xfId="24897" builtinId="48" hidden="1" customBuiltin="1"/>
    <cellStyle name="60% - Accent5" xfId="24930" builtinId="48" hidden="1" customBuiltin="1"/>
    <cellStyle name="60% - Accent5" xfId="24961" builtinId="48" hidden="1" customBuiltin="1"/>
    <cellStyle name="60% - Accent5" xfId="24991" builtinId="48" hidden="1" customBuiltin="1"/>
    <cellStyle name="60% - Accent5" xfId="24990" builtinId="48" hidden="1" customBuiltin="1"/>
    <cellStyle name="60% - Accent5" xfId="24923" builtinId="48" hidden="1" customBuiltin="1"/>
    <cellStyle name="60% - Accent5" xfId="25007" builtinId="48" hidden="1" customBuiltin="1"/>
    <cellStyle name="60% - Accent5" xfId="25058" builtinId="48" hidden="1" customBuiltin="1"/>
    <cellStyle name="60% - Accent5" xfId="25082" builtinId="48" hidden="1" customBuiltin="1"/>
    <cellStyle name="60% - Accent5" xfId="25092" builtinId="48" hidden="1" customBuiltin="1"/>
    <cellStyle name="60% - Accent5" xfId="25130" builtinId="48" hidden="1" customBuiltin="1"/>
    <cellStyle name="60% - Accent5" xfId="25159" builtinId="48" hidden="1" customBuiltin="1"/>
    <cellStyle name="60% - Accent5" xfId="25218" builtinId="48" hidden="1" customBuiltin="1"/>
    <cellStyle name="60% - Accent5" xfId="25246" builtinId="48" hidden="1" customBuiltin="1"/>
    <cellStyle name="60% - Accent5" xfId="25245" builtinId="48" hidden="1" customBuiltin="1"/>
    <cellStyle name="60% - Accent5" xfId="25184" builtinId="48" hidden="1" customBuiltin="1"/>
    <cellStyle name="60% - Accent5" xfId="25260" builtinId="48" hidden="1" customBuiltin="1"/>
    <cellStyle name="60% - Accent5" xfId="25285" builtinId="48" hidden="1" customBuiltin="1"/>
    <cellStyle name="60% - Accent5" xfId="25309" builtinId="48" hidden="1" customBuiltin="1"/>
    <cellStyle name="60% - Accent5" xfId="25333" builtinId="48" hidden="1" customBuiltin="1"/>
    <cellStyle name="60% - Accent5" xfId="25363" builtinId="48" hidden="1" customBuiltin="1"/>
    <cellStyle name="60% - Accent5" xfId="25401" builtinId="48" hidden="1" customBuiltin="1"/>
    <cellStyle name="60% - Accent5" xfId="25461" builtinId="48" hidden="1" customBuiltin="1"/>
    <cellStyle name="60% - Accent5" xfId="25489" builtinId="48" hidden="1" customBuiltin="1"/>
    <cellStyle name="60% - Accent5" xfId="25518" builtinId="48" hidden="1" customBuiltin="1"/>
    <cellStyle name="60% - Accent5" xfId="25517" builtinId="48" hidden="1" customBuiltin="1"/>
    <cellStyle name="60% - Accent5" xfId="25533" builtinId="48" hidden="1" customBuiltin="1"/>
    <cellStyle name="60% - Accent5" xfId="25557" builtinId="48" hidden="1" customBuiltin="1"/>
    <cellStyle name="60% - Accent5" xfId="25580" builtinId="48" hidden="1" customBuiltin="1"/>
    <cellStyle name="60% - Accent5" xfId="25603" builtinId="48" hidden="1" customBuiltin="1"/>
    <cellStyle name="60% - Accent5" xfId="20981" builtinId="48" hidden="1" customBuiltin="1"/>
    <cellStyle name="60% - Accent5" xfId="5834" builtinId="48" hidden="1" customBuiltin="1"/>
    <cellStyle name="60% - Accent5" xfId="20880" builtinId="48" hidden="1" customBuiltin="1"/>
    <cellStyle name="60% - Accent5" xfId="14266" builtinId="48" hidden="1" customBuiltin="1"/>
    <cellStyle name="60% - Accent5" xfId="20019" builtinId="48" hidden="1" customBuiltin="1"/>
    <cellStyle name="60% - Accent5" xfId="8138" builtinId="48" hidden="1" customBuiltin="1"/>
    <cellStyle name="60% - Accent5" xfId="21749" builtinId="48" hidden="1" customBuiltin="1"/>
    <cellStyle name="60% - Accent5" xfId="23307" builtinId="48" hidden="1" customBuiltin="1"/>
    <cellStyle name="60% - Accent5" xfId="23295" builtinId="48" hidden="1" customBuiltin="1"/>
    <cellStyle name="60% - Accent5" xfId="23335" builtinId="48" hidden="1" customBuiltin="1"/>
    <cellStyle name="60% - Accent5" xfId="24932" builtinId="48" hidden="1" customBuiltin="1"/>
    <cellStyle name="60% - Accent5" xfId="23322" builtinId="48" hidden="1" customBuiltin="1"/>
    <cellStyle name="60% - Accent5" xfId="5175" builtinId="48" hidden="1" customBuiltin="1"/>
    <cellStyle name="60% - Accent5" xfId="24281" builtinId="48" hidden="1" customBuiltin="1"/>
    <cellStyle name="60% - Accent5" xfId="25634" builtinId="48" hidden="1" customBuiltin="1"/>
    <cellStyle name="60% - Accent5" xfId="25633" builtinId="48" hidden="1" customBuiltin="1"/>
    <cellStyle name="60% - Accent5" xfId="20090" builtinId="48" hidden="1" customBuiltin="1"/>
    <cellStyle name="60% - Accent5" xfId="25659" builtinId="48" hidden="1" customBuiltin="1"/>
    <cellStyle name="60% - Accent5" xfId="25697" builtinId="48" hidden="1" customBuiltin="1"/>
    <cellStyle name="60% - Accent5" xfId="25733" builtinId="48" hidden="1" customBuiltin="1"/>
    <cellStyle name="60% - Accent5" xfId="25768" builtinId="48" hidden="1" customBuiltin="1"/>
    <cellStyle name="60% - Accent5" xfId="25784" builtinId="48" hidden="1" customBuiltin="1"/>
    <cellStyle name="60% - Accent5" xfId="25862" builtinId="48" hidden="1" customBuiltin="1"/>
    <cellStyle name="60% - Accent5" xfId="25928" builtinId="48" hidden="1" customBuiltin="1"/>
    <cellStyle name="60% - Accent5" xfId="25959" builtinId="48" hidden="1" customBuiltin="1"/>
    <cellStyle name="60% - Accent5" xfId="25958" builtinId="48" hidden="1" customBuiltin="1"/>
    <cellStyle name="60% - Accent5" xfId="25888" builtinId="48" hidden="1" customBuiltin="1"/>
    <cellStyle name="60% - Accent5" xfId="25983" builtinId="48" hidden="1" customBuiltin="1"/>
    <cellStyle name="60% - Accent5" xfId="26018" builtinId="48" hidden="1" customBuiltin="1"/>
    <cellStyle name="60% - Accent5" xfId="26054" builtinId="48" hidden="1" customBuiltin="1"/>
    <cellStyle name="60% - Accent5" xfId="26088" builtinId="48" hidden="1" customBuiltin="1"/>
    <cellStyle name="60% - Accent5" xfId="26120" builtinId="48" hidden="1" customBuiltin="1"/>
    <cellStyle name="60% - Accent5" xfId="26158" builtinId="48" hidden="1" customBuiltin="1"/>
    <cellStyle name="60% - Accent5" xfId="26187" builtinId="48" hidden="1" customBuiltin="1"/>
    <cellStyle name="60% - Accent5" xfId="26218" builtinId="48" hidden="1" customBuiltin="1"/>
    <cellStyle name="60% - Accent5" xfId="26247" builtinId="48" hidden="1" customBuiltin="1"/>
    <cellStyle name="60% - Accent5" xfId="26275" builtinId="48" hidden="1" customBuiltin="1"/>
    <cellStyle name="60% - Accent5" xfId="26288" builtinId="48" hidden="1" customBuiltin="1"/>
    <cellStyle name="60% - Accent5" xfId="25624" builtinId="48" hidden="1" customBuiltin="1"/>
    <cellStyle name="60% - Accent5" xfId="22762" builtinId="48" hidden="1" customBuiltin="1"/>
    <cellStyle name="60% - Accent5" xfId="22793" builtinId="48" hidden="1" customBuiltin="1"/>
    <cellStyle name="60% - Accent5" xfId="22792" builtinId="48" hidden="1" customBuiltin="1"/>
    <cellStyle name="60% - Accent5" xfId="22722" builtinId="48" hidden="1" customBuiltin="1"/>
    <cellStyle name="60% - Accent5" xfId="22817" builtinId="48" hidden="1" customBuiltin="1"/>
    <cellStyle name="60% - Accent5" xfId="22852" builtinId="48" hidden="1" customBuiltin="1"/>
    <cellStyle name="60% - Accent5" xfId="22888" builtinId="48" hidden="1" customBuiltin="1"/>
    <cellStyle name="60% - Accent5" xfId="22922" builtinId="48" hidden="1" customBuiltin="1"/>
    <cellStyle name="60% - Accent5" xfId="22960" builtinId="48" hidden="1" customBuiltin="1"/>
    <cellStyle name="60% - Accent5" xfId="23006" builtinId="48" hidden="1" customBuiltin="1"/>
    <cellStyle name="60% - Accent5" xfId="23038" builtinId="48" hidden="1" customBuiltin="1"/>
    <cellStyle name="60% - Accent5" xfId="23072" builtinId="48" hidden="1" customBuiltin="1"/>
    <cellStyle name="60% - Accent5" xfId="23104" builtinId="48" hidden="1" customBuiltin="1"/>
    <cellStyle name="60% - Accent5" xfId="23134" builtinId="48" hidden="1" customBuiltin="1"/>
    <cellStyle name="60% - Accent5" xfId="23159" builtinId="48" hidden="1" customBuiltin="1"/>
    <cellStyle name="60% - Accent5" xfId="23194" builtinId="48" hidden="1" customBuiltin="1"/>
    <cellStyle name="60% - Accent5" xfId="23230" builtinId="48" hidden="1" customBuiltin="1"/>
    <cellStyle name="60% - Accent5" xfId="23264" builtinId="48" hidden="1" customBuiltin="1"/>
    <cellStyle name="60% - Accent5" xfId="23291" builtinId="48" hidden="1" customBuiltin="1"/>
    <cellStyle name="60% - Accent5" xfId="23357" builtinId="48" hidden="1" customBuiltin="1"/>
    <cellStyle name="60% - Accent5" xfId="23378" builtinId="48" hidden="1" customBuiltin="1"/>
    <cellStyle name="60% - Accent5" xfId="23401" builtinId="48" hidden="1" customBuiltin="1"/>
    <cellStyle name="60% - Accent5" xfId="23423" builtinId="48" hidden="1" customBuiltin="1"/>
    <cellStyle name="60% - Accent5" xfId="23444" builtinId="48" hidden="1" customBuiltin="1"/>
    <cellStyle name="60% - Accent5" xfId="23475" builtinId="48" hidden="1" customBuiltin="1"/>
    <cellStyle name="60% - Accent5" xfId="23671" builtinId="48" hidden="1" customBuiltin="1"/>
    <cellStyle name="60% - Accent5" xfId="23693" builtinId="48" hidden="1" customBuiltin="1"/>
    <cellStyle name="60% - Accent5" xfId="23721" builtinId="48" hidden="1" customBuiltin="1"/>
    <cellStyle name="60% - Accent5" xfId="23634" builtinId="48" hidden="1" customBuiltin="1"/>
    <cellStyle name="60% - Accent5" xfId="23815" builtinId="48" hidden="1" customBuiltin="1"/>
    <cellStyle name="60% - Accent5" xfId="23847" builtinId="48" hidden="1" customBuiltin="1"/>
    <cellStyle name="60% - Accent5" xfId="23880" builtinId="48" hidden="1" customBuiltin="1"/>
    <cellStyle name="60% - Accent5" xfId="23913" builtinId="48" hidden="1" customBuiltin="1"/>
    <cellStyle name="60% - Accent5" xfId="23943" builtinId="48" hidden="1" customBuiltin="1"/>
    <cellStyle name="60% - Accent5" xfId="23942" builtinId="48" hidden="1" customBuiltin="1"/>
    <cellStyle name="60% - Accent5" xfId="23873" builtinId="48" hidden="1" customBuiltin="1"/>
    <cellStyle name="60% - Accent5" xfId="23959" builtinId="48" hidden="1" customBuiltin="1"/>
    <cellStyle name="60% - Accent5" xfId="23988" builtinId="48" hidden="1" customBuiltin="1"/>
    <cellStyle name="60% - Accent5" xfId="24014" builtinId="48" hidden="1" customBuiltin="1"/>
    <cellStyle name="60% - Accent5" xfId="24037" builtinId="48" hidden="1" customBuiltin="1"/>
    <cellStyle name="60% - Accent5" xfId="24049" builtinId="48" hidden="1" customBuiltin="1"/>
    <cellStyle name="60% - Accent5" xfId="24087" builtinId="48" hidden="1" customBuiltin="1"/>
    <cellStyle name="60% - Accent5" xfId="24116" builtinId="48" hidden="1" customBuiltin="1"/>
    <cellStyle name="60% - Accent5" xfId="24205" builtinId="48" hidden="1" customBuiltin="1"/>
    <cellStyle name="60% - Accent5" xfId="24204" builtinId="48" hidden="1" customBuiltin="1"/>
    <cellStyle name="60% - Accent5" xfId="24141" builtinId="48" hidden="1" customBuiltin="1"/>
    <cellStyle name="60% - Accent5" xfId="24220" builtinId="48" hidden="1" customBuiltin="1"/>
    <cellStyle name="60% - Accent5" xfId="17702" builtinId="48" hidden="1" customBuiltin="1"/>
    <cellStyle name="60% - Accent5" xfId="13995" builtinId="48" hidden="1" customBuiltin="1"/>
    <cellStyle name="60% - Accent5" xfId="17601" builtinId="48" hidden="1" customBuiltin="1"/>
    <cellStyle name="60% - Accent5" xfId="17004" builtinId="48" hidden="1" customBuiltin="1"/>
    <cellStyle name="60% - Accent5" xfId="10596" builtinId="48" hidden="1" customBuiltin="1"/>
    <cellStyle name="60% - Accent5" xfId="14121" builtinId="48" hidden="1" customBuiltin="1"/>
    <cellStyle name="60% - Accent5" xfId="18480" builtinId="48" hidden="1" customBuiltin="1"/>
    <cellStyle name="60% - Accent5" xfId="20817" builtinId="48" hidden="1" customBuiltin="1"/>
    <cellStyle name="60% - Accent5" xfId="20064" builtinId="48" hidden="1" customBuiltin="1"/>
    <cellStyle name="60% - Accent5" xfId="20047" builtinId="48" hidden="1" customBuiltin="1"/>
    <cellStyle name="60% - Accent5" xfId="20119" builtinId="48" hidden="1" customBuiltin="1"/>
    <cellStyle name="60% - Accent5" xfId="20096" builtinId="48" hidden="1" customBuiltin="1"/>
    <cellStyle name="60% - Accent5" xfId="8420" builtinId="48" hidden="1" customBuiltin="1"/>
    <cellStyle name="60% - Accent5" xfId="21094" builtinId="48" hidden="1" customBuiltin="1"/>
    <cellStyle name="60% - Accent5" xfId="22466" builtinId="48" hidden="1" customBuiltin="1"/>
    <cellStyle name="60% - Accent5" xfId="22465" builtinId="48" hidden="1" customBuiltin="1"/>
    <cellStyle name="60% - Accent5" xfId="16184" builtinId="48" hidden="1" customBuiltin="1"/>
    <cellStyle name="60% - Accent5" xfId="22491" builtinId="48" hidden="1" customBuiltin="1"/>
    <cellStyle name="60% - Accent5" xfId="22530" builtinId="48" hidden="1" customBuiltin="1"/>
    <cellStyle name="60% - Accent5" xfId="22567" builtinId="48" hidden="1" customBuiltin="1"/>
    <cellStyle name="60% - Accent5" xfId="22602" builtinId="48" hidden="1" customBuiltin="1"/>
    <cellStyle name="60% - Accent5" xfId="22618" builtinId="48" hidden="1" customBuiltin="1"/>
    <cellStyle name="60% - Accent5" xfId="22664" builtinId="48" hidden="1" customBuiltin="1"/>
    <cellStyle name="60% - Accent5" xfId="22696" builtinId="48" hidden="1" customBuiltin="1"/>
    <cellStyle name="60% - Accent5" xfId="22190" builtinId="48" hidden="1" customBuiltin="1"/>
    <cellStyle name="60% - Accent5" xfId="22230" builtinId="48" hidden="1" customBuiltin="1"/>
    <cellStyle name="60% - Accent5" xfId="22291" builtinId="48" hidden="1" customBuiltin="1"/>
    <cellStyle name="60% - Accent5" xfId="22320" builtinId="48" hidden="1" customBuiltin="1"/>
    <cellStyle name="60% - Accent5" xfId="22349" builtinId="48" hidden="1" customBuiltin="1"/>
    <cellStyle name="60% - Accent5" xfId="22348" builtinId="48" hidden="1" customBuiltin="1"/>
    <cellStyle name="60% - Accent5" xfId="22365" builtinId="48" hidden="1" customBuiltin="1"/>
    <cellStyle name="60% - Accent5" xfId="22389" builtinId="48" hidden="1" customBuiltin="1"/>
    <cellStyle name="60% - Accent5" xfId="22412" builtinId="48" hidden="1" customBuiltin="1"/>
    <cellStyle name="60% - Accent5" xfId="22435" builtinId="48" hidden="1" customBuiltin="1"/>
    <cellStyle name="60% - Accent5" xfId="22456" builtinId="48" hidden="1" customBuiltin="1"/>
    <cellStyle name="60% - Accent5" xfId="22071" builtinId="48" hidden="1" customBuiltin="1"/>
    <cellStyle name="60% - Accent5" xfId="22008" builtinId="48" hidden="1" customBuiltin="1"/>
    <cellStyle name="60% - Accent5" xfId="22086" builtinId="48" hidden="1" customBuiltin="1"/>
    <cellStyle name="60% - Accent5" xfId="22111" builtinId="48" hidden="1" customBuiltin="1"/>
    <cellStyle name="60% - Accent5" xfId="22136" builtinId="48" hidden="1" customBuiltin="1"/>
    <cellStyle name="60% - Accent5" xfId="22160" builtinId="48" hidden="1" customBuiltin="1"/>
    <cellStyle name="60% - Accent5" xfId="22043" builtinId="48" hidden="1" customBuiltin="1"/>
    <cellStyle name="60% - Accent5" xfId="22072" builtinId="48" hidden="1" customBuiltin="1"/>
    <cellStyle name="60% - Accent5" xfId="21914" builtinId="48" hidden="1" customBuiltin="1"/>
    <cellStyle name="60% - Accent5" xfId="21954" builtinId="48" hidden="1" customBuiltin="1"/>
    <cellStyle name="60% - Accent5" xfId="21903" builtinId="48" hidden="1" customBuiltin="1"/>
    <cellStyle name="60% - Accent5" xfId="21983" builtinId="48" hidden="1" customBuiltin="1"/>
    <cellStyle name="60% - Accent5" xfId="22259" builtinId="48" hidden="1" customBuiltin="1"/>
    <cellStyle name="60% - Accent5" xfId="21752" builtinId="48" hidden="1" customBuiltin="1"/>
    <cellStyle name="60% - Accent5" xfId="24176" builtinId="48" hidden="1" customBuiltin="1"/>
    <cellStyle name="60% - Accent5" xfId="23747" builtinId="48" hidden="1" customBuiltin="1"/>
    <cellStyle name="60% - Accent5" xfId="23135" builtinId="48" hidden="1" customBuiltin="1"/>
    <cellStyle name="60% - Accent5" xfId="26274" builtinId="48" hidden="1" customBuiltin="1"/>
    <cellStyle name="60% - Accent5" xfId="25830" builtinId="48" hidden="1" customBuiltin="1"/>
    <cellStyle name="60% - Accent5" xfId="24009" builtinId="48" hidden="1" customBuiltin="1"/>
    <cellStyle name="60% - Accent5" xfId="25430" builtinId="48" hidden="1" customBuiltin="1"/>
    <cellStyle name="60% - Accent5" xfId="25034" builtinId="48" hidden="1" customBuiltin="1"/>
    <cellStyle name="60% - Accent5" xfId="23532" builtinId="48" hidden="1" customBuiltin="1"/>
    <cellStyle name="60% - Accent5" xfId="24291" builtinId="48" hidden="1" customBuiltin="1"/>
    <cellStyle name="60% - Accent5" xfId="14907" builtinId="48" hidden="1" customBuiltin="1"/>
    <cellStyle name="60% - Accent5" xfId="13768" builtinId="48" hidden="1" customBuiltin="1"/>
    <cellStyle name="60% - Accent5" xfId="13282" builtinId="48" hidden="1" customBuiltin="1"/>
    <cellStyle name="60% - Accent5" xfId="5216" builtinId="48" hidden="1" customBuiltin="1"/>
    <cellStyle name="60% - Accent5" xfId="12918" builtinId="48" hidden="1" customBuiltin="1"/>
    <cellStyle name="60% - Accent5" xfId="12492" builtinId="48" hidden="1" customBuiltin="1"/>
    <cellStyle name="60% - Accent5" xfId="26775" builtinId="48" hidden="1" customBuiltin="1"/>
    <cellStyle name="60% - Accent5" xfId="14079" builtinId="48" hidden="1" customBuiltin="1"/>
    <cellStyle name="60% - Accent5" xfId="14137" builtinId="48" hidden="1" customBuiltin="1"/>
    <cellStyle name="60% - Accent5" xfId="4440" builtinId="48" hidden="1" customBuiltin="1"/>
    <cellStyle name="60% - Accent5" xfId="5173" builtinId="48" hidden="1" customBuiltin="1"/>
    <cellStyle name="60% - Accent5" xfId="16931" builtinId="48" hidden="1" customBuiltin="1"/>
    <cellStyle name="60% - Accent5" xfId="4644" builtinId="48" hidden="1" customBuiltin="1"/>
    <cellStyle name="60% - Accent5" xfId="5128" builtinId="48" hidden="1" customBuiltin="1"/>
    <cellStyle name="60% - Accent5" xfId="4519" builtinId="48" hidden="1" customBuiltin="1"/>
    <cellStyle name="60% - Accent5" xfId="4570" builtinId="48" hidden="1" customBuiltin="1"/>
    <cellStyle name="60% - Accent5" xfId="6175" builtinId="48" hidden="1" customBuiltin="1"/>
    <cellStyle name="60% - Accent5" xfId="5270" builtinId="48" hidden="1" customBuiltin="1"/>
    <cellStyle name="60% - Accent5" xfId="9173" builtinId="48" hidden="1" customBuiltin="1"/>
    <cellStyle name="60% - Accent5" xfId="4132" builtinId="48" hidden="1" customBuiltin="1"/>
    <cellStyle name="60% - Accent5" xfId="7745" builtinId="48" hidden="1" customBuiltin="1"/>
    <cellStyle name="60% - Accent5" xfId="5089" builtinId="48" hidden="1" customBuiltin="1"/>
    <cellStyle name="60% - Accent5" xfId="12476" builtinId="48" hidden="1" customBuiltin="1"/>
    <cellStyle name="60% - Accent5" xfId="4706" builtinId="48" hidden="1" customBuiltin="1"/>
    <cellStyle name="60% - Accent5" xfId="5353" builtinId="48" hidden="1" customBuiltin="1"/>
    <cellStyle name="60% - Accent5" xfId="11252" builtinId="48" hidden="1" customBuiltin="1"/>
    <cellStyle name="60% - Accent5" xfId="6303" builtinId="48" hidden="1" customBuiltin="1"/>
    <cellStyle name="60% - Accent5" xfId="6124" builtinId="48" hidden="1" customBuiltin="1"/>
    <cellStyle name="60% - Accent5" xfId="13061" builtinId="48" hidden="1" customBuiltin="1"/>
    <cellStyle name="60% - Accent5" xfId="16280" builtinId="48" hidden="1" customBuiltin="1"/>
    <cellStyle name="60% - Accent5" xfId="4125" builtinId="48" hidden="1" customBuiltin="1"/>
    <cellStyle name="60% - Accent5" xfId="15721" builtinId="48" hidden="1" customBuiltin="1"/>
    <cellStyle name="60% - Accent5" xfId="15383" builtinId="48" hidden="1" customBuiltin="1"/>
    <cellStyle name="60% - Accent5" xfId="5081" builtinId="48" hidden="1" customBuiltin="1"/>
    <cellStyle name="60% - Accent5" xfId="14047" builtinId="48" hidden="1" customBuiltin="1"/>
    <cellStyle name="60% - Accent5" xfId="14850" builtinId="48" hidden="1" customBuiltin="1"/>
    <cellStyle name="60% - Accent5" xfId="17187" builtinId="48" hidden="1" customBuiltin="1"/>
    <cellStyle name="60% - Accent5" xfId="17211" builtinId="48" hidden="1" customBuiltin="1"/>
    <cellStyle name="60% - Accent5" xfId="17240" builtinId="48" hidden="1" customBuiltin="1"/>
    <cellStyle name="60% - Accent5" xfId="17267" builtinId="48" hidden="1" customBuiltin="1"/>
    <cellStyle name="60% - Accent5" xfId="17148" builtinId="48" hidden="1" customBuiltin="1"/>
    <cellStyle name="60% - Accent5" xfId="17337" builtinId="48" hidden="1" customBuiltin="1"/>
    <cellStyle name="60% - Accent5" xfId="17369" builtinId="48" hidden="1" customBuiltin="1"/>
    <cellStyle name="60% - Accent5" xfId="17403" builtinId="48" hidden="1" customBuiltin="1"/>
    <cellStyle name="60% - Accent5" xfId="17468" builtinId="48" hidden="1" customBuiltin="1"/>
    <cellStyle name="60% - Accent5" xfId="17395" builtinId="48" hidden="1" customBuiltin="1"/>
    <cellStyle name="60% - Accent5" xfId="17485" builtinId="48" hidden="1" customBuiltin="1"/>
    <cellStyle name="60% - Accent5" xfId="17516" builtinId="48" hidden="1" customBuiltin="1"/>
    <cellStyle name="60% - Accent5" xfId="17542" builtinId="48" hidden="1" customBuiltin="1"/>
    <cellStyle name="60% - Accent5" xfId="17567" builtinId="48" hidden="1" customBuiltin="1"/>
    <cellStyle name="60% - Accent5" xfId="17579" builtinId="48" hidden="1" customBuiltin="1"/>
    <cellStyle name="60% - Accent5" xfId="17619" builtinId="48" hidden="1" customBuiltin="1"/>
    <cellStyle name="60% - Accent5" xfId="17648" builtinId="48" hidden="1" customBuiltin="1"/>
    <cellStyle name="60% - Accent5" xfId="17679" builtinId="48" hidden="1" customBuiltin="1"/>
    <cellStyle name="60% - Accent5" xfId="17709" builtinId="48" hidden="1" customBuiltin="1"/>
    <cellStyle name="60% - Accent5" xfId="17739" builtinId="48" hidden="1" customBuiltin="1"/>
    <cellStyle name="60% - Accent5" xfId="17738" builtinId="48" hidden="1" customBuiltin="1"/>
    <cellStyle name="60% - Accent5" xfId="17673" builtinId="48" hidden="1" customBuiltin="1"/>
    <cellStyle name="60% - Accent5" xfId="17756" builtinId="48" hidden="1" customBuiltin="1"/>
    <cellStyle name="60% - Accent5" xfId="17781" builtinId="48" hidden="1" customBuiltin="1"/>
    <cellStyle name="60% - Accent5" xfId="17807" builtinId="48" hidden="1" customBuiltin="1"/>
    <cellStyle name="60% - Accent5" xfId="17831" builtinId="48" hidden="1" customBuiltin="1"/>
    <cellStyle name="60% - Accent5" xfId="17863" builtinId="48" hidden="1" customBuiltin="1"/>
    <cellStyle name="60% - Accent5" xfId="17903" builtinId="48" hidden="1" customBuiltin="1"/>
    <cellStyle name="60% - Accent5" xfId="17932" builtinId="48" hidden="1" customBuiltin="1"/>
    <cellStyle name="60% - Accent5" xfId="17964" builtinId="48" hidden="1" customBuiltin="1"/>
    <cellStyle name="60% - Accent5" xfId="17994" builtinId="48" hidden="1" customBuiltin="1"/>
    <cellStyle name="60% - Accent5" xfId="18023" builtinId="48" hidden="1" customBuiltin="1"/>
    <cellStyle name="60% - Accent5" xfId="18022" builtinId="48" hidden="1" customBuiltin="1"/>
    <cellStyle name="60% - Accent5" xfId="18038" builtinId="48" hidden="1" customBuiltin="1"/>
    <cellStyle name="60% - Accent5" xfId="18063" builtinId="48" hidden="1" customBuiltin="1"/>
    <cellStyle name="60% - Accent5" xfId="18088" builtinId="48" hidden="1" customBuiltin="1"/>
    <cellStyle name="60% - Accent5" xfId="18113" builtinId="48" hidden="1" customBuiltin="1"/>
    <cellStyle name="60% - Accent5" xfId="18145" builtinId="48" hidden="1" customBuiltin="1"/>
    <cellStyle name="60% - Accent5" xfId="17100" builtinId="48" hidden="1" customBuiltin="1"/>
    <cellStyle name="60% - Accent5" xfId="17086" builtinId="48" hidden="1" customBuiltin="1"/>
    <cellStyle name="60% - Accent5" xfId="17117" builtinId="48" hidden="1" customBuiltin="1"/>
    <cellStyle name="60% - Accent5" xfId="15440" builtinId="48" hidden="1" customBuiltin="1"/>
    <cellStyle name="60% - Accent5" xfId="18287" builtinId="48" hidden="1" customBuiltin="1"/>
    <cellStyle name="60% - Accent5" xfId="18308" builtinId="48" hidden="1" customBuiltin="1"/>
    <cellStyle name="60% - Accent5" xfId="18331" builtinId="48" hidden="1" customBuiltin="1"/>
    <cellStyle name="60% - Accent5" xfId="18352" builtinId="48" hidden="1" customBuiltin="1"/>
    <cellStyle name="60% - Accent5" xfId="18373" builtinId="48" hidden="1" customBuiltin="1"/>
    <cellStyle name="60% - Accent5" xfId="18255" builtinId="48" hidden="1" customBuiltin="1"/>
    <cellStyle name="60% - Accent5" xfId="18416" builtinId="48" hidden="1" customBuiltin="1"/>
    <cellStyle name="60% - Accent5" xfId="18447" builtinId="48" hidden="1" customBuiltin="1"/>
    <cellStyle name="60% - Accent5" xfId="18481" builtinId="48" hidden="1" customBuiltin="1"/>
    <cellStyle name="60% - Accent5" xfId="18513" builtinId="48" hidden="1" customBuiltin="1"/>
    <cellStyle name="60% - Accent5" xfId="18543" builtinId="48" hidden="1" customBuiltin="1"/>
    <cellStyle name="60% - Accent5" xfId="18542" builtinId="48" hidden="1" customBuiltin="1"/>
    <cellStyle name="60% - Accent5" xfId="18473" builtinId="48" hidden="1" customBuiltin="1"/>
    <cellStyle name="60% - Accent5" xfId="18560" builtinId="48" hidden="1" customBuiltin="1"/>
    <cellStyle name="60% - Accent5" xfId="18590" builtinId="48" hidden="1" customBuiltin="1"/>
    <cellStyle name="60% - Accent5" xfId="18617" builtinId="48" hidden="1" customBuiltin="1"/>
    <cellStyle name="60% - Accent5" xfId="18641" builtinId="48" hidden="1" customBuiltin="1"/>
    <cellStyle name="60% - Accent5" xfId="18652" builtinId="48" hidden="1" customBuiltin="1"/>
    <cellStyle name="60% - Accent5" xfId="18692" builtinId="48" hidden="1" customBuiltin="1"/>
    <cellStyle name="60% - Accent5" xfId="18722" builtinId="48" hidden="1" customBuiltin="1"/>
    <cellStyle name="60% - Accent5" xfId="18783" builtinId="48" hidden="1" customBuiltin="1"/>
    <cellStyle name="60% - Accent5" xfId="18812" builtinId="48" hidden="1" customBuiltin="1"/>
    <cellStyle name="60% - Accent5" xfId="18811" builtinId="48" hidden="1" customBuiltin="1"/>
    <cellStyle name="60% - Accent5" xfId="18747" builtinId="48" hidden="1" customBuiltin="1"/>
    <cellStyle name="60% - Accent5" xfId="18828" builtinId="48" hidden="1" customBuiltin="1"/>
    <cellStyle name="60% - Accent5" xfId="18855" builtinId="48" hidden="1" customBuiltin="1"/>
    <cellStyle name="60% - Accent5" xfId="18905" builtinId="48" hidden="1" customBuiltin="1"/>
    <cellStyle name="60% - Accent5" xfId="18935" builtinId="48" hidden="1" customBuiltin="1"/>
    <cellStyle name="60% - Accent5" xfId="18975" builtinId="48" hidden="1" customBuiltin="1"/>
    <cellStyle name="60% - Accent5" xfId="19036" builtinId="48" hidden="1" customBuiltin="1"/>
    <cellStyle name="60% - Accent5" xfId="19066" builtinId="48" hidden="1" customBuiltin="1"/>
    <cellStyle name="60% - Accent5" xfId="19095" builtinId="48" hidden="1" customBuiltin="1"/>
    <cellStyle name="60% - Accent5" xfId="19094" builtinId="48" hidden="1" customBuiltin="1"/>
    <cellStyle name="60% - Accent5" xfId="19029" builtinId="48" hidden="1" customBuiltin="1"/>
    <cellStyle name="60% - Accent5" xfId="19111" builtinId="48" hidden="1" customBuiltin="1"/>
    <cellStyle name="60% - Accent5" xfId="19135" builtinId="48" hidden="1" customBuiltin="1"/>
    <cellStyle name="60% - Accent5" xfId="19159" builtinId="48" hidden="1" customBuiltin="1"/>
    <cellStyle name="60% - Accent5" xfId="19182" builtinId="48" hidden="1" customBuiltin="1"/>
    <cellStyle name="60% - Accent5" xfId="19203" builtinId="48" hidden="1" customBuiltin="1"/>
    <cellStyle name="60% - Accent5" xfId="12813" builtinId="48" hidden="1" customBuiltin="1"/>
    <cellStyle name="60% - Accent5" xfId="15081" builtinId="48" hidden="1" customBuiltin="1"/>
    <cellStyle name="60% - Accent5" xfId="7746" builtinId="48" hidden="1" customBuiltin="1"/>
    <cellStyle name="60% - Accent5" xfId="7886" builtinId="48" hidden="1" customBuiltin="1"/>
    <cellStyle name="60% - Accent5" xfId="5464" builtinId="48" hidden="1" customBuiltin="1"/>
    <cellStyle name="60% - Accent5" xfId="11263" builtinId="48" hidden="1" customBuiltin="1"/>
    <cellStyle name="60% - Accent5" xfId="11513" builtinId="48" hidden="1" customBuiltin="1"/>
    <cellStyle name="60% - Accent5" xfId="17537" builtinId="48" hidden="1" customBuiltin="1"/>
    <cellStyle name="60% - Accent5" xfId="16221" builtinId="48" hidden="1" customBuiltin="1"/>
    <cellStyle name="60% - Accent5" xfId="14109" builtinId="48" hidden="1" customBuiltin="1"/>
    <cellStyle name="60% - Accent5" xfId="14244" builtinId="48" hidden="1" customBuiltin="1"/>
    <cellStyle name="60% - Accent5" xfId="18483" builtinId="48" hidden="1" customBuiltin="1"/>
    <cellStyle name="60% - Accent5" xfId="8156" builtinId="48" hidden="1" customBuiltin="1"/>
    <cellStyle name="60% - Accent5" xfId="4442" builtinId="48" hidden="1" customBuiltin="1"/>
    <cellStyle name="60% - Accent5" xfId="17821" builtinId="48" hidden="1" customBuiltin="1"/>
    <cellStyle name="60% - Accent5" xfId="19213" builtinId="48" hidden="1" customBuiltin="1"/>
    <cellStyle name="60% - Accent5" xfId="19212" builtinId="48" hidden="1" customBuiltin="1"/>
    <cellStyle name="60% - Accent5" xfId="19238" builtinId="48" hidden="1" customBuiltin="1"/>
    <cellStyle name="60% - Accent5" xfId="19277" builtinId="48" hidden="1" customBuiltin="1"/>
    <cellStyle name="60% - Accent5" xfId="19314" builtinId="48" hidden="1" customBuiltin="1"/>
    <cellStyle name="60% - Accent5" xfId="19349" builtinId="48" hidden="1" customBuiltin="1"/>
    <cellStyle name="60% - Accent5" xfId="19411" builtinId="48" hidden="1" customBuiltin="1"/>
    <cellStyle name="60% - Accent5" xfId="19443" builtinId="48" hidden="1" customBuiltin="1"/>
    <cellStyle name="60% - Accent5" xfId="19477" builtinId="48" hidden="1" customBuiltin="1"/>
    <cellStyle name="60% - Accent5" xfId="19509" builtinId="48" hidden="1" customBuiltin="1"/>
    <cellStyle name="60% - Accent5" xfId="19540" builtinId="48" hidden="1" customBuiltin="1"/>
    <cellStyle name="60% - Accent5" xfId="19539" builtinId="48" hidden="1" customBuiltin="1"/>
    <cellStyle name="60% - Accent5" xfId="19469" builtinId="48" hidden="1" customBuiltin="1"/>
    <cellStyle name="60% - Accent5" xfId="19564" builtinId="48" hidden="1" customBuiltin="1"/>
    <cellStyle name="60% - Accent5" xfId="19599" builtinId="48" hidden="1" customBuiltin="1"/>
    <cellStyle name="60% - Accent5" xfId="19635" builtinId="48" hidden="1" customBuiltin="1"/>
    <cellStyle name="60% - Accent5" xfId="19669" builtinId="48" hidden="1" customBuiltin="1"/>
    <cellStyle name="60% - Accent5" xfId="19707" builtinId="48" hidden="1" customBuiltin="1"/>
    <cellStyle name="60% - Accent5" xfId="19753" builtinId="48" hidden="1" customBuiltin="1"/>
    <cellStyle name="60% - Accent5" xfId="19785" builtinId="48" hidden="1" customBuiltin="1"/>
    <cellStyle name="60% - Accent5" xfId="19819" builtinId="48" hidden="1" customBuiltin="1"/>
    <cellStyle name="60% - Accent5" xfId="19851" builtinId="48" hidden="1" customBuiltin="1"/>
    <cellStyle name="60% - Accent5" xfId="19882" builtinId="48" hidden="1" customBuiltin="1"/>
    <cellStyle name="60% - Accent5" xfId="19881" builtinId="48" hidden="1" customBuiltin="1"/>
    <cellStyle name="60% - Accent5" xfId="19906" builtinId="48" hidden="1" customBuiltin="1"/>
    <cellStyle name="60% - Accent5" xfId="19941" builtinId="48" hidden="1" customBuiltin="1"/>
    <cellStyle name="60% - Accent5" xfId="19977" builtinId="48" hidden="1" customBuiltin="1"/>
    <cellStyle name="60% - Accent5" xfId="20011" builtinId="48" hidden="1" customBuiltin="1"/>
    <cellStyle name="60% - Accent5" xfId="20042" builtinId="48" hidden="1" customBuiltin="1"/>
    <cellStyle name="60% - Accent5" xfId="20149" builtinId="48" hidden="1" customBuiltin="1"/>
    <cellStyle name="60% - Accent5" xfId="20170" builtinId="48" hidden="1" customBuiltin="1"/>
    <cellStyle name="60% - Accent5" xfId="20193" builtinId="48" hidden="1" customBuiltin="1"/>
    <cellStyle name="60% - Accent5" xfId="20236" builtinId="48" hidden="1" customBuiltin="1"/>
    <cellStyle name="60% - Accent5" xfId="20270" builtinId="48" hidden="1" customBuiltin="1"/>
    <cellStyle name="60% - Accent5" xfId="20471" builtinId="48" hidden="1" customBuiltin="1"/>
    <cellStyle name="60% - Accent5" xfId="20494" builtinId="48" hidden="1" customBuiltin="1"/>
    <cellStyle name="60% - Accent5" xfId="20523" builtinId="48" hidden="1" customBuiltin="1"/>
    <cellStyle name="60% - Accent5" xfId="20574" builtinId="48" hidden="1" customBuiltin="1"/>
    <cellStyle name="60% - Accent5" xfId="20432" builtinId="48" hidden="1" customBuiltin="1"/>
    <cellStyle name="60% - Accent5" xfId="20619" builtinId="48" hidden="1" customBuiltin="1"/>
    <cellStyle name="60% - Accent5" xfId="20651" builtinId="48" hidden="1" customBuiltin="1"/>
    <cellStyle name="60% - Accent5" xfId="20684" builtinId="48" hidden="1" customBuiltin="1"/>
    <cellStyle name="60% - Accent5" xfId="20717" builtinId="48" hidden="1" customBuiltin="1"/>
    <cellStyle name="60% - Accent5" xfId="20749" builtinId="48" hidden="1" customBuiltin="1"/>
    <cellStyle name="60% - Accent5" xfId="20748" builtinId="48" hidden="1" customBuiltin="1"/>
    <cellStyle name="60% - Accent5" xfId="20677" builtinId="48" hidden="1" customBuiltin="1"/>
    <cellStyle name="60% - Accent5" xfId="20765" builtinId="48" hidden="1" customBuiltin="1"/>
    <cellStyle name="60% - Accent5" xfId="20796" builtinId="48" hidden="1" customBuiltin="1"/>
    <cellStyle name="60% - Accent5" xfId="20822" builtinId="48" hidden="1" customBuiltin="1"/>
    <cellStyle name="60% - Accent5" xfId="20846" builtinId="48" hidden="1" customBuiltin="1"/>
    <cellStyle name="60% - Accent5" xfId="20858" builtinId="48" hidden="1" customBuiltin="1"/>
    <cellStyle name="60% - Accent5" xfId="20898" builtinId="48" hidden="1" customBuiltin="1"/>
    <cellStyle name="60% - Accent5" xfId="20927" builtinId="48" hidden="1" customBuiltin="1"/>
    <cellStyle name="60% - Accent5" xfId="20988" builtinId="48" hidden="1" customBuiltin="1"/>
    <cellStyle name="60% - Accent5" xfId="21017" builtinId="48" hidden="1" customBuiltin="1"/>
    <cellStyle name="60% - Accent5" xfId="21016" builtinId="48" hidden="1" customBuiltin="1"/>
    <cellStyle name="60% - Accent5" xfId="20952" builtinId="48" hidden="1" customBuiltin="1"/>
    <cellStyle name="60% - Accent5" xfId="21032" builtinId="48" hidden="1" customBuiltin="1"/>
    <cellStyle name="60% - Accent5" xfId="21057" builtinId="48" hidden="1" customBuiltin="1"/>
    <cellStyle name="60% - Accent5" xfId="21081" builtinId="48" hidden="1" customBuiltin="1"/>
    <cellStyle name="60% - Accent5" xfId="21104" builtinId="48" hidden="1" customBuiltin="1"/>
    <cellStyle name="60% - Accent5" xfId="21135" builtinId="48" hidden="1" customBuiltin="1"/>
    <cellStyle name="60% - Accent5" xfId="21204" builtinId="48" hidden="1" customBuiltin="1"/>
    <cellStyle name="60% - Accent5" xfId="21236" builtinId="48" hidden="1" customBuiltin="1"/>
    <cellStyle name="60% - Accent5" xfId="21265" builtinId="48" hidden="1" customBuiltin="1"/>
    <cellStyle name="60% - Accent5" xfId="21294" builtinId="48" hidden="1" customBuiltin="1"/>
    <cellStyle name="60% - Accent5" xfId="21293" builtinId="48" hidden="1" customBuiltin="1"/>
    <cellStyle name="60% - Accent5" xfId="21229" builtinId="48" hidden="1" customBuiltin="1"/>
    <cellStyle name="60% - Accent5" xfId="21334" builtinId="48" hidden="1" customBuiltin="1"/>
    <cellStyle name="60% - Accent5" xfId="21359" builtinId="48" hidden="1" customBuiltin="1"/>
    <cellStyle name="60% - Accent5" xfId="21382" builtinId="48" hidden="1" customBuiltin="1"/>
    <cellStyle name="60% - Accent5" xfId="21414" builtinId="48" hidden="1" customBuiltin="1"/>
    <cellStyle name="60% - Accent5" xfId="20389" builtinId="48" hidden="1" customBuiltin="1"/>
    <cellStyle name="60% - Accent5" xfId="20384" builtinId="48" hidden="1" customBuiltin="1"/>
    <cellStyle name="60% - Accent5" xfId="20370" builtinId="48" hidden="1" customBuiltin="1"/>
    <cellStyle name="60% - Accent5" xfId="20328" builtinId="48" hidden="1" customBuiltin="1"/>
    <cellStyle name="60% - Accent5" xfId="20401" builtinId="48" hidden="1" customBuiltin="1"/>
    <cellStyle name="60% - Accent5" xfId="20289" builtinId="48" hidden="1" customBuiltin="1"/>
    <cellStyle name="60% - Accent5" xfId="21556" builtinId="48" hidden="1" customBuiltin="1"/>
    <cellStyle name="60% - Accent5" xfId="21577" builtinId="48" hidden="1" customBuiltin="1"/>
    <cellStyle name="60% - Accent5" xfId="21600" builtinId="48" hidden="1" customBuiltin="1"/>
    <cellStyle name="60% - Accent5" xfId="21621" builtinId="48" hidden="1" customBuiltin="1"/>
    <cellStyle name="60% - Accent5" xfId="21524" builtinId="48" hidden="1" customBuiltin="1"/>
    <cellStyle name="60% - Accent5" xfId="21685" builtinId="48" hidden="1" customBuiltin="1"/>
    <cellStyle name="60% - Accent5" xfId="21716" builtinId="48" hidden="1" customBuiltin="1"/>
    <cellStyle name="60% - Accent5" xfId="21750" builtinId="48" hidden="1" customBuiltin="1"/>
    <cellStyle name="60% - Accent5" xfId="21781" builtinId="48" hidden="1" customBuiltin="1"/>
    <cellStyle name="60% - Accent5" xfId="21811" builtinId="48" hidden="1" customBuiltin="1"/>
    <cellStyle name="60% - Accent5" xfId="21810" builtinId="48" hidden="1" customBuiltin="1"/>
    <cellStyle name="60% - Accent5" xfId="21742" builtinId="48" hidden="1" customBuiltin="1"/>
    <cellStyle name="60% - Accent5" xfId="21827" builtinId="48" hidden="1" customBuiltin="1"/>
    <cellStyle name="60% - Accent5" xfId="21855" builtinId="48" hidden="1" customBuiltin="1"/>
    <cellStyle name="60% - Accent5" xfId="21642" builtinId="48" hidden="1" customBuiltin="1"/>
    <cellStyle name="60% - Accent5" xfId="20958" builtinId="48" hidden="1" customBuiltin="1"/>
    <cellStyle name="60% - Accent5" xfId="19811" builtinId="48" hidden="1" customBuiltin="1"/>
    <cellStyle name="60% - Accent5" xfId="6431" builtinId="48" hidden="1" customBuiltin="1"/>
    <cellStyle name="60% - Accent5" xfId="18754" builtinId="48" hidden="1" customBuiltin="1"/>
    <cellStyle name="60% - Accent5" xfId="17957" builtinId="48" hidden="1" customBuiltin="1"/>
    <cellStyle name="60% - Accent5" xfId="17291" builtinId="48" hidden="1" customBuiltin="1"/>
    <cellStyle name="60% - Accent5" xfId="16648" builtinId="48" hidden="1" customBuiltin="1"/>
    <cellStyle name="60% - Accent5" xfId="16011" builtinId="48" hidden="1" customBuiltin="1"/>
    <cellStyle name="60% - Accent5" xfId="15323" builtinId="48" hidden="1" customBuiltin="1"/>
    <cellStyle name="60% - Accent5" xfId="13728" builtinId="48" hidden="1" customBuiltin="1"/>
    <cellStyle name="60% - Accent5" xfId="4431" builtinId="48" hidden="1" customBuiltin="1"/>
    <cellStyle name="60% - Accent5" xfId="12657" builtinId="48" hidden="1" customBuiltin="1"/>
    <cellStyle name="60% - Accent5" xfId="8073" builtinId="48" hidden="1" customBuiltin="1"/>
    <cellStyle name="60% - Accent5" xfId="8118" builtinId="48" hidden="1" customBuiltin="1"/>
    <cellStyle name="60% - Accent5" xfId="8585" builtinId="48" hidden="1" customBuiltin="1"/>
    <cellStyle name="60% - Accent5" xfId="8609" builtinId="48" hidden="1" customBuiltin="1"/>
    <cellStyle name="60% - Accent5" xfId="8635" builtinId="48" hidden="1" customBuiltin="1"/>
    <cellStyle name="60% - Accent5" xfId="8661" builtinId="48" hidden="1" customBuiltin="1"/>
    <cellStyle name="60% - Accent5" xfId="8685" builtinId="48" hidden="1" customBuiltin="1"/>
    <cellStyle name="60% - Accent5" xfId="8547" builtinId="48" hidden="1" customBuiltin="1"/>
    <cellStyle name="60% - Accent5" xfId="8725" builtinId="48" hidden="1" customBuiltin="1"/>
    <cellStyle name="60% - Accent5" xfId="8757" builtinId="48" hidden="1" customBuiltin="1"/>
    <cellStyle name="60% - Accent5" xfId="8792" builtinId="48" hidden="1" customBuiltin="1"/>
    <cellStyle name="60% - Accent5" xfId="8824" builtinId="48" hidden="1" customBuiltin="1"/>
    <cellStyle name="60% - Accent5" xfId="8854" builtinId="48" hidden="1" customBuiltin="1"/>
    <cellStyle name="60% - Accent5" xfId="8853" builtinId="48" hidden="1" customBuiltin="1"/>
    <cellStyle name="60% - Accent5" xfId="8783" builtinId="48" hidden="1" customBuiltin="1"/>
    <cellStyle name="60% - Accent5" xfId="8871" builtinId="48" hidden="1" customBuiltin="1"/>
    <cellStyle name="60% - Accent5" xfId="8899" builtinId="48" hidden="1" customBuiltin="1"/>
    <cellStyle name="60% - Accent5" xfId="8946" builtinId="48" hidden="1" customBuiltin="1"/>
    <cellStyle name="60% - Accent5" xfId="8958" builtinId="48" hidden="1" customBuiltin="1"/>
    <cellStyle name="60% - Accent5" xfId="8998" builtinId="48" hidden="1" customBuiltin="1"/>
    <cellStyle name="60% - Accent5" xfId="9028" builtinId="48" hidden="1" customBuiltin="1"/>
    <cellStyle name="60% - Accent5" xfId="9090" builtinId="48" hidden="1" customBuiltin="1"/>
    <cellStyle name="60% - Accent5" xfId="9118" builtinId="48" hidden="1" customBuiltin="1"/>
    <cellStyle name="60% - Accent5" xfId="9117" builtinId="48" hidden="1" customBuiltin="1"/>
    <cellStyle name="60% - Accent5" xfId="9055" builtinId="48" hidden="1" customBuiltin="1"/>
    <cellStyle name="60% - Accent5" xfId="9161" builtinId="48" hidden="1" customBuiltin="1"/>
    <cellStyle name="60% - Accent5" xfId="9188" builtinId="48" hidden="1" customBuiltin="1"/>
    <cellStyle name="60% - Accent5" xfId="9212" builtinId="48" hidden="1" customBuiltin="1"/>
    <cellStyle name="60% - Accent5" xfId="9244" builtinId="48" hidden="1" customBuiltin="1"/>
    <cellStyle name="60% - Accent5" xfId="9283" builtinId="48" hidden="1" customBuiltin="1"/>
    <cellStyle name="60% - Accent5" xfId="9314" builtinId="48" hidden="1" customBuiltin="1"/>
    <cellStyle name="60% - Accent5" xfId="9346" builtinId="48" hidden="1" customBuiltin="1"/>
    <cellStyle name="60% - Accent5" xfId="9375" builtinId="48" hidden="1" customBuiltin="1"/>
    <cellStyle name="60% - Accent5" xfId="9403" builtinId="48" hidden="1" customBuiltin="1"/>
    <cellStyle name="60% - Accent5" xfId="9402" builtinId="48" hidden="1" customBuiltin="1"/>
    <cellStyle name="60% - Accent5" xfId="9339" builtinId="48" hidden="1" customBuiltin="1"/>
    <cellStyle name="60% - Accent5" xfId="9421" builtinId="48" hidden="1" customBuiltin="1"/>
    <cellStyle name="60% - Accent5" xfId="9445" builtinId="48" hidden="1" customBuiltin="1"/>
    <cellStyle name="60% - Accent5" xfId="9471" builtinId="48" hidden="1" customBuiltin="1"/>
    <cellStyle name="60% - Accent5" xfId="9494" builtinId="48" hidden="1" customBuiltin="1"/>
    <cellStyle name="60% - Accent5" xfId="9526" builtinId="48" hidden="1" customBuiltin="1"/>
    <cellStyle name="60% - Accent5" xfId="8473" builtinId="48" hidden="1" customBuiltin="1"/>
    <cellStyle name="60% - Accent5" xfId="8468" builtinId="48" hidden="1" customBuiltin="1"/>
    <cellStyle name="60% - Accent5" xfId="8447" builtinId="48" hidden="1" customBuiltin="1"/>
    <cellStyle name="60% - Accent5" xfId="8327" builtinId="48" hidden="1" customBuiltin="1"/>
    <cellStyle name="60% - Accent5" xfId="8497" builtinId="48" hidden="1" customBuiltin="1"/>
    <cellStyle name="60% - Accent5" xfId="8178" builtinId="48" hidden="1" customBuiltin="1"/>
    <cellStyle name="60% - Accent5" xfId="9704" builtinId="48" hidden="1" customBuiltin="1"/>
    <cellStyle name="60% - Accent5" xfId="9727" builtinId="48" hidden="1" customBuiltin="1"/>
    <cellStyle name="60% - Accent5" xfId="9748" builtinId="48" hidden="1" customBuiltin="1"/>
    <cellStyle name="60% - Accent5" xfId="9769" builtinId="48" hidden="1" customBuiltin="1"/>
    <cellStyle name="60% - Accent5" xfId="9649" builtinId="48" hidden="1" customBuiltin="1"/>
    <cellStyle name="60% - Accent5" xfId="9810" builtinId="48" hidden="1" customBuiltin="1"/>
    <cellStyle name="60% - Accent5" xfId="9841" builtinId="48" hidden="1" customBuiltin="1"/>
    <cellStyle name="60% - Accent5" xfId="9875" builtinId="48" hidden="1" customBuiltin="1"/>
    <cellStyle name="60% - Accent5" xfId="9906" builtinId="48" hidden="1" customBuiltin="1"/>
    <cellStyle name="60% - Accent5" xfId="9936" builtinId="48" hidden="1" customBuiltin="1"/>
    <cellStyle name="60% - Accent5" xfId="9867" builtinId="48" hidden="1" customBuiltin="1"/>
    <cellStyle name="60% - Accent5" xfId="9955" builtinId="48" hidden="1" customBuiltin="1"/>
    <cellStyle name="60% - Accent5" xfId="9984" builtinId="48" hidden="1" customBuiltin="1"/>
    <cellStyle name="60% - Accent5" xfId="10008" builtinId="48" hidden="1" customBuiltin="1"/>
    <cellStyle name="60% - Accent5" xfId="10030" builtinId="48" hidden="1" customBuiltin="1"/>
    <cellStyle name="60% - Accent5" xfId="10042" builtinId="48" hidden="1" customBuiltin="1"/>
    <cellStyle name="60% - Accent5" xfId="10078" builtinId="48" hidden="1" customBuiltin="1"/>
    <cellStyle name="60% - Accent5" xfId="10107" builtinId="48" hidden="1" customBuiltin="1"/>
    <cellStyle name="60% - Accent5" xfId="10139" builtinId="48" hidden="1" customBuiltin="1"/>
    <cellStyle name="60% - Accent5" xfId="10166" builtinId="48" hidden="1" customBuiltin="1"/>
    <cellStyle name="60% - Accent5" xfId="10195" builtinId="48" hidden="1" customBuiltin="1"/>
    <cellStyle name="60% - Accent5" xfId="10194" builtinId="48" hidden="1" customBuiltin="1"/>
    <cellStyle name="60% - Accent5" xfId="10132" builtinId="48" hidden="1" customBuiltin="1"/>
    <cellStyle name="60% - Accent5" xfId="10212" builtinId="48" hidden="1" customBuiltin="1"/>
    <cellStyle name="60% - Accent5" xfId="10237" builtinId="48" hidden="1" customBuiltin="1"/>
    <cellStyle name="60% - Accent5" xfId="10262" builtinId="48" hidden="1" customBuiltin="1"/>
    <cellStyle name="60% - Accent5" xfId="10285" builtinId="48" hidden="1" customBuiltin="1"/>
    <cellStyle name="60% - Accent5" xfId="10318" builtinId="48" hidden="1" customBuiltin="1"/>
    <cellStyle name="60% - Accent5" xfId="10356" builtinId="48" hidden="1" customBuiltin="1"/>
    <cellStyle name="60% - Accent5" xfId="10386" builtinId="48" hidden="1" customBuiltin="1"/>
    <cellStyle name="60% - Accent5" xfId="10446" builtinId="48" hidden="1" customBuiltin="1"/>
    <cellStyle name="60% - Accent5" xfId="10474" builtinId="48" hidden="1" customBuiltin="1"/>
    <cellStyle name="60% - Accent5" xfId="10473" builtinId="48" hidden="1" customBuiltin="1"/>
    <cellStyle name="60% - Accent5" xfId="10491" builtinId="48" hidden="1" customBuiltin="1"/>
    <cellStyle name="60% - Accent5" xfId="10517" builtinId="48" hidden="1" customBuiltin="1"/>
    <cellStyle name="60% - Accent5" xfId="10540" builtinId="48" hidden="1" customBuiltin="1"/>
    <cellStyle name="60% - Accent5" xfId="10564" builtinId="48" hidden="1" customBuiltin="1"/>
    <cellStyle name="60% - Accent5" xfId="10591" builtinId="48" hidden="1" customBuiltin="1"/>
    <cellStyle name="60% - Accent5" xfId="7597" builtinId="48" hidden="1" customBuiltin="1"/>
    <cellStyle name="60% - Accent5" xfId="5210" builtinId="48" hidden="1" customBuiltin="1"/>
    <cellStyle name="60% - Accent5" xfId="10419" builtinId="48" hidden="1" customBuiltin="1"/>
    <cellStyle name="60% - Accent5" xfId="9683" builtinId="48" hidden="1" customBuiltin="1"/>
    <cellStyle name="60% - Accent5" xfId="8923" builtinId="48" hidden="1" customBuiltin="1"/>
    <cellStyle name="60% - Accent5" xfId="21879" builtinId="48" hidden="1" customBuiltin="1"/>
    <cellStyle name="60% - Accent5" xfId="21175" builtinId="48" hidden="1" customBuiltin="1"/>
    <cellStyle name="60% - Accent5" xfId="20215" builtinId="48" hidden="1" customBuiltin="1"/>
    <cellStyle name="60% - Accent5" xfId="4606" builtinId="48" hidden="1" customBuiltin="1"/>
    <cellStyle name="60% - Accent5" xfId="18880" builtinId="48" hidden="1" customBuiltin="1"/>
    <cellStyle name="60% - Accent5" xfId="17105" builtinId="48" hidden="1" customBuiltin="1"/>
    <cellStyle name="60% - Accent5" xfId="17436" builtinId="48" hidden="1" customBuiltin="1"/>
    <cellStyle name="60% - Accent5" xfId="15873" builtinId="48" hidden="1" customBuiltin="1"/>
    <cellStyle name="60% - Accent5" xfId="16774" builtinId="48" hidden="1" customBuiltin="1"/>
    <cellStyle name="60% - Accent5" xfId="16051" builtinId="48" hidden="1" customBuiltin="1"/>
    <cellStyle name="60% - Accent5" xfId="15352" builtinId="48" hidden="1" customBuiltin="1"/>
    <cellStyle name="60% - Accent5" xfId="26310" builtinId="48" hidden="1" customBuiltin="1"/>
    <cellStyle name="60% - Accent5" xfId="26333" builtinId="48" hidden="1" customBuiltin="1"/>
    <cellStyle name="60% - Accent5" xfId="26354" builtinId="48" hidden="1" customBuiltin="1"/>
    <cellStyle name="60% - Accent5" xfId="26376" builtinId="48" hidden="1" customBuiltin="1"/>
    <cellStyle name="60% - Accent5" xfId="26398" builtinId="48" hidden="1" customBuiltin="1"/>
    <cellStyle name="60% - Accent5" xfId="26419" builtinId="48" hidden="1" customBuiltin="1"/>
    <cellStyle name="60% - Accent5" xfId="26441" builtinId="48" hidden="1" customBuiltin="1"/>
    <cellStyle name="60% - Accent5" xfId="26463" builtinId="48" hidden="1" customBuiltin="1"/>
    <cellStyle name="60% - Accent5" xfId="26484" builtinId="48" hidden="1" customBuiltin="1"/>
    <cellStyle name="60% - Accent5" xfId="26509" builtinId="48" hidden="1" customBuiltin="1"/>
    <cellStyle name="60% - Accent5" xfId="26688" builtinId="48" hidden="1" customBuiltin="1"/>
    <cellStyle name="60% - Accent5" xfId="26709" builtinId="48" hidden="1" customBuiltin="1"/>
    <cellStyle name="60% - Accent5" xfId="26732" builtinId="48" hidden="1" customBuiltin="1"/>
    <cellStyle name="60% - Accent5" xfId="26754" builtinId="48" hidden="1" customBuiltin="1"/>
    <cellStyle name="60% - Accent5" xfId="26654" builtinId="48" hidden="1" customBuiltin="1"/>
    <cellStyle name="60% - Accent5" xfId="26814" builtinId="48" hidden="1" customBuiltin="1"/>
    <cellStyle name="60% - Accent5" xfId="26845" builtinId="48" hidden="1" customBuiltin="1"/>
    <cellStyle name="60% - Accent5" xfId="26909" builtinId="48" hidden="1" customBuiltin="1"/>
    <cellStyle name="60% - Accent5" xfId="26939" builtinId="48" hidden="1" customBuiltin="1"/>
    <cellStyle name="60% - Accent5" xfId="26938" builtinId="48" hidden="1" customBuiltin="1"/>
    <cellStyle name="60% - Accent5" xfId="26871" builtinId="48" hidden="1" customBuiltin="1"/>
    <cellStyle name="60% - Accent5" xfId="26978" builtinId="48" hidden="1" customBuiltin="1"/>
    <cellStyle name="60% - Accent5" xfId="27000" builtinId="48" hidden="1" customBuiltin="1"/>
    <cellStyle name="60% - Accent5" xfId="27021" builtinId="48" hidden="1" customBuiltin="1"/>
    <cellStyle name="60% - Accent5" xfId="27032" builtinId="48" hidden="1" customBuiltin="1"/>
    <cellStyle name="60% - Accent5" xfId="27068" builtinId="48" hidden="1" customBuiltin="1"/>
    <cellStyle name="60% - Accent5" xfId="27097" builtinId="48" hidden="1" customBuiltin="1"/>
    <cellStyle name="60% - Accent5" xfId="27156" builtinId="48" hidden="1" customBuiltin="1"/>
    <cellStyle name="60% - Accent5" xfId="27184" builtinId="48" hidden="1" customBuiltin="1"/>
    <cellStyle name="60% - Accent5" xfId="27183" builtinId="48" hidden="1" customBuiltin="1"/>
    <cellStyle name="60% - Accent5" xfId="27122" builtinId="48" hidden="1" customBuiltin="1"/>
    <cellStyle name="60% - Accent5" xfId="27197" builtinId="48" hidden="1" customBuiltin="1"/>
    <cellStyle name="60% - Accent5" xfId="27219" builtinId="48" hidden="1" customBuiltin="1"/>
    <cellStyle name="60% - Accent5" xfId="27241" builtinId="48" hidden="1" customBuiltin="1"/>
    <cellStyle name="60% - Accent5" xfId="27262" builtinId="48" hidden="1" customBuiltin="1"/>
    <cellStyle name="60% - Accent5" xfId="27292" builtinId="48" hidden="1" customBuiltin="1"/>
    <cellStyle name="60% - Accent5" xfId="27328" builtinId="48" hidden="1" customBuiltin="1"/>
    <cellStyle name="60% - Accent5" xfId="27357" builtinId="48" hidden="1" customBuiltin="1"/>
    <cellStyle name="60% - Accent5" xfId="27388" builtinId="48" hidden="1" customBuiltin="1"/>
    <cellStyle name="60% - Accent5" xfId="27416" builtinId="48" hidden="1" customBuiltin="1"/>
    <cellStyle name="60% - Accent5" xfId="27444" builtinId="48" hidden="1" customBuiltin="1"/>
    <cellStyle name="60% - Accent5" xfId="27443" builtinId="48" hidden="1" customBuiltin="1"/>
    <cellStyle name="60% - Accent5" xfId="27457" builtinId="48" hidden="1" customBuiltin="1"/>
    <cellStyle name="60% - Accent5" xfId="27479" builtinId="48" hidden="1" customBuiltin="1"/>
    <cellStyle name="60% - Accent5" xfId="27501" builtinId="48" hidden="1" customBuiltin="1"/>
    <cellStyle name="60% - Accent5" xfId="27522" builtinId="48" hidden="1" customBuiltin="1"/>
    <cellStyle name="60% - Accent5" xfId="27543" builtinId="48" hidden="1" customBuiltin="1"/>
    <cellStyle name="60% - Accent5" xfId="26616" builtinId="48" hidden="1" customBuiltin="1"/>
    <cellStyle name="60% - Accent5" xfId="26597" builtinId="48" hidden="1" customBuiltin="1"/>
    <cellStyle name="60% - Accent5" xfId="26562" builtinId="48" hidden="1" customBuiltin="1"/>
    <cellStyle name="60% - Accent5" xfId="26627" builtinId="48" hidden="1" customBuiltin="1"/>
    <cellStyle name="60% - Accent5" xfId="26527" builtinId="48" hidden="1" customBuiltin="1"/>
    <cellStyle name="60% - Accent5" xfId="27596" builtinId="48" hidden="1" customBuiltin="1"/>
    <cellStyle name="60% - Accent5" xfId="27617" builtinId="48" hidden="1" customBuiltin="1"/>
    <cellStyle name="60% - Accent5" xfId="27640" builtinId="48" hidden="1" customBuiltin="1"/>
    <cellStyle name="60% - Accent5" xfId="27661" builtinId="48" hidden="1" customBuiltin="1"/>
    <cellStyle name="60% - Accent5" xfId="27564" builtinId="48" hidden="1" customBuiltin="1"/>
    <cellStyle name="60% - Accent5" xfId="27720" builtinId="48" hidden="1" customBuiltin="1"/>
    <cellStyle name="60% - Accent5" xfId="27751" builtinId="48" hidden="1" customBuiltin="1"/>
    <cellStyle name="60% - Accent5" xfId="27784" builtinId="48" hidden="1" customBuiltin="1"/>
    <cellStyle name="60% - Accent5" xfId="27814" builtinId="48" hidden="1" customBuiltin="1"/>
    <cellStyle name="60% - Accent5" xfId="27844" builtinId="48" hidden="1" customBuiltin="1"/>
    <cellStyle name="60% - Accent5" xfId="27843" builtinId="48" hidden="1" customBuiltin="1"/>
    <cellStyle name="60% - Accent5" xfId="27777" builtinId="48" hidden="1" customBuiltin="1"/>
    <cellStyle name="60% - Accent5" xfId="27858" builtinId="48" hidden="1" customBuiltin="1"/>
    <cellStyle name="60% - Accent5" xfId="27883" builtinId="48" hidden="1" customBuiltin="1"/>
    <cellStyle name="60% - Accent5" xfId="27904" builtinId="48" hidden="1" customBuiltin="1"/>
    <cellStyle name="60% - Accent5" xfId="27925" builtinId="48" hidden="1" customBuiltin="1"/>
    <cellStyle name="60% - Accent5" xfId="27935" builtinId="48" hidden="1" customBuiltin="1"/>
    <cellStyle name="60% - Accent5" xfId="27970" builtinId="48" hidden="1" customBuiltin="1"/>
    <cellStyle name="60% - Accent5" xfId="27999" builtinId="48" hidden="1" customBuiltin="1"/>
    <cellStyle name="60% - Accent5" xfId="28057" builtinId="48" hidden="1" customBuiltin="1"/>
    <cellStyle name="60% - Accent5" xfId="28085" builtinId="48" hidden="1" customBuiltin="1"/>
    <cellStyle name="60% - Accent5" xfId="28084" builtinId="48" hidden="1" customBuiltin="1"/>
    <cellStyle name="60% - Accent5" xfId="28024" builtinId="48" hidden="1" customBuiltin="1"/>
    <cellStyle name="60% - Accent5" xfId="28098" builtinId="48" hidden="1" customBuiltin="1"/>
    <cellStyle name="60% - Accent5" xfId="28120" builtinId="48" hidden="1" customBuiltin="1"/>
    <cellStyle name="60% - Accent5" xfId="28141" builtinId="48" hidden="1" customBuiltin="1"/>
    <cellStyle name="60% - Accent5" xfId="28162" builtinId="48" hidden="1" customBuiltin="1"/>
    <cellStyle name="60% - Accent5" xfId="28226" builtinId="48" hidden="1" customBuiltin="1"/>
    <cellStyle name="60% - Accent5" xfId="28255" builtinId="48" hidden="1" customBuiltin="1"/>
    <cellStyle name="60% - Accent5" xfId="28286" builtinId="48" hidden="1" customBuiltin="1"/>
    <cellStyle name="60% - Accent5" xfId="28341" builtinId="48" hidden="1" customBuiltin="1"/>
    <cellStyle name="60% - Accent5" xfId="28340" builtinId="48" hidden="1" customBuiltin="1"/>
    <cellStyle name="60% - Accent5" xfId="28354" builtinId="48" hidden="1" customBuiltin="1"/>
    <cellStyle name="60% - Accent5" xfId="28376" builtinId="48" hidden="1" customBuiltin="1"/>
    <cellStyle name="60% - Accent5" xfId="28397" builtinId="48" hidden="1" customBuiltin="1"/>
    <cellStyle name="60% - Accent5" xfId="28418" builtinId="48" hidden="1" customBuiltin="1"/>
    <cellStyle name="60% - Accent5" xfId="28439" builtinId="48" hidden="1" customBuiltin="1"/>
    <cellStyle name="60% - Accent5" xfId="28280" builtinId="48" hidden="1" customBuiltin="1"/>
    <cellStyle name="60% - Accent5" xfId="28191" builtinId="48" hidden="1" customBuiltin="1"/>
    <cellStyle name="60% - Accent5" xfId="26611" builtinId="48" hidden="1" customBuiltin="1"/>
    <cellStyle name="60% - Accent5" xfId="26878" builtinId="48" hidden="1" customBuiltin="1"/>
    <cellStyle name="60% - Accent5" xfId="8402" builtinId="48" hidden="1" customBuiltin="1"/>
    <cellStyle name="60% - Accent5" xfId="9937" builtinId="48" hidden="1" customBuiltin="1"/>
    <cellStyle name="60% - Accent5" xfId="9136" builtinId="48" hidden="1" customBuiltin="1"/>
    <cellStyle name="60% - Accent5" xfId="14760" builtinId="48" hidden="1" customBuiltin="1"/>
    <cellStyle name="60% - Accent5" xfId="21309" builtinId="48" hidden="1" customBuiltin="1"/>
    <cellStyle name="60% - Accent5" xfId="20550" builtinId="48" hidden="1" customBuiltin="1"/>
    <cellStyle name="60% - Accent5" xfId="19365" builtinId="48" hidden="1" customBuiltin="1"/>
    <cellStyle name="60% - Accent5" xfId="19004" builtinId="48" hidden="1" customBuiltin="1"/>
    <cellStyle name="60% - Accent5" xfId="16742" builtinId="48" hidden="1" customBuiltin="1"/>
    <cellStyle name="60% - Accent5" xfId="17467" builtinId="48" hidden="1" customBuiltin="1"/>
    <cellStyle name="60% - Accent5" xfId="11450" builtinId="48" hidden="1" customBuiltin="1"/>
    <cellStyle name="60% - Accent5" xfId="6501" builtinId="48" hidden="1" customBuiltin="1"/>
    <cellStyle name="60% - Accent5" xfId="1565" builtinId="48" hidden="1" customBuiltin="1"/>
    <cellStyle name="60% - Accent5" xfId="1599" builtinId="48" hidden="1" customBuiltin="1"/>
    <cellStyle name="60% - Accent5" xfId="1634" builtinId="48" hidden="1" customBuiltin="1"/>
    <cellStyle name="60% - Accent5" xfId="1744" builtinId="48" hidden="1" customBuiltin="1"/>
    <cellStyle name="60% - Accent5" xfId="1765" builtinId="48" hidden="1" customBuiltin="1"/>
    <cellStyle name="60% - Accent5" xfId="1787" builtinId="48" hidden="1" customBuiltin="1"/>
    <cellStyle name="60% - Accent5" xfId="1809" builtinId="48" hidden="1" customBuiltin="1"/>
    <cellStyle name="60% - Accent5" xfId="1830" builtinId="48" hidden="1" customBuiltin="1"/>
    <cellStyle name="60% - Accent5" xfId="1855" builtinId="48" hidden="1" customBuiltin="1"/>
    <cellStyle name="60% - Accent5" xfId="2034" builtinId="48" hidden="1" customBuiltin="1"/>
    <cellStyle name="60% - Accent5" xfId="2055" builtinId="48" hidden="1" customBuiltin="1"/>
    <cellStyle name="60% - Accent5" xfId="2078" builtinId="48" hidden="1" customBuiltin="1"/>
    <cellStyle name="60% - Accent5" xfId="2100" builtinId="48" hidden="1" customBuiltin="1"/>
    <cellStyle name="60% - Accent5" xfId="2000" builtinId="48" hidden="1" customBuiltin="1"/>
    <cellStyle name="60% - Accent5" xfId="2160" builtinId="48" hidden="1" customBuiltin="1"/>
    <cellStyle name="60% - Accent5" xfId="2191" builtinId="48" hidden="1" customBuiltin="1"/>
    <cellStyle name="60% - Accent5" xfId="2224" builtinId="48" hidden="1" customBuiltin="1"/>
    <cellStyle name="60% - Accent5" xfId="2255" builtinId="48" hidden="1" customBuiltin="1"/>
    <cellStyle name="60% - Accent5" xfId="2285" builtinId="48" hidden="1" customBuiltin="1"/>
    <cellStyle name="60% - Accent5" xfId="2284" builtinId="48" hidden="1" customBuiltin="1"/>
    <cellStyle name="60% - Accent5" xfId="2217" builtinId="48" hidden="1" customBuiltin="1"/>
    <cellStyle name="60% - Accent5" xfId="2324" builtinId="48" hidden="1" customBuiltin="1"/>
    <cellStyle name="60% - Accent5" xfId="2346" builtinId="48" hidden="1" customBuiltin="1"/>
    <cellStyle name="60% - Accent5" xfId="2367" builtinId="48" hidden="1" customBuiltin="1"/>
    <cellStyle name="60% - Accent5" xfId="2378" builtinId="48" hidden="1" customBuiltin="1"/>
    <cellStyle name="60% - Accent5" xfId="2414" builtinId="48" hidden="1" customBuiltin="1"/>
    <cellStyle name="60% - Accent5" xfId="2443" builtinId="48" hidden="1" customBuiltin="1"/>
    <cellStyle name="60% - Accent5" xfId="2502" builtinId="48" hidden="1" customBuiltin="1"/>
    <cellStyle name="60% - Accent5" xfId="2530" builtinId="48" hidden="1" customBuiltin="1"/>
    <cellStyle name="60% - Accent5" xfId="2529" builtinId="48" hidden="1" customBuiltin="1"/>
    <cellStyle name="60% - Accent5" xfId="2468" builtinId="48" hidden="1" customBuiltin="1"/>
    <cellStyle name="60% - Accent5" xfId="2543" builtinId="48" hidden="1" customBuiltin="1"/>
    <cellStyle name="60% - Accent5" xfId="2565" builtinId="48" hidden="1" customBuiltin="1"/>
    <cellStyle name="60% - Accent5" xfId="2587" builtinId="48" hidden="1" customBuiltin="1"/>
    <cellStyle name="60% - Accent5" xfId="2608" builtinId="48" hidden="1" customBuiltin="1"/>
    <cellStyle name="60% - Accent5" xfId="2638" builtinId="48" hidden="1" customBuiltin="1"/>
    <cellStyle name="60% - Accent5" xfId="2674" builtinId="48" hidden="1" customBuiltin="1"/>
    <cellStyle name="60% - Accent5" xfId="2703" builtinId="48" hidden="1" customBuiltin="1"/>
    <cellStyle name="60% - Accent5" xfId="2734" builtinId="48" hidden="1" customBuiltin="1"/>
    <cellStyle name="60% - Accent5" xfId="2762" builtinId="48" hidden="1" customBuiltin="1"/>
    <cellStyle name="60% - Accent5" xfId="2790" builtinId="48" hidden="1" customBuiltin="1"/>
    <cellStyle name="60% - Accent5" xfId="2789" builtinId="48" hidden="1" customBuiltin="1"/>
    <cellStyle name="60% - Accent5" xfId="2803" builtinId="48" hidden="1" customBuiltin="1"/>
    <cellStyle name="60% - Accent5" xfId="2825" builtinId="48" hidden="1" customBuiltin="1"/>
    <cellStyle name="60% - Accent5" xfId="2847" builtinId="48" hidden="1" customBuiltin="1"/>
    <cellStyle name="60% - Accent5" xfId="2868" builtinId="48" hidden="1" customBuiltin="1"/>
    <cellStyle name="60% - Accent5" xfId="866" builtinId="48" hidden="1" customBuiltin="1"/>
    <cellStyle name="60% - Accent5" xfId="902" builtinId="48" hidden="1" customBuiltin="1"/>
    <cellStyle name="60% - Accent5" xfId="937" builtinId="48" hidden="1" customBuiltin="1"/>
    <cellStyle name="60% - Accent5" xfId="953" builtinId="48" hidden="1" customBuiltin="1"/>
    <cellStyle name="60% - Accent5" xfId="999" builtinId="48" hidden="1" customBuiltin="1"/>
    <cellStyle name="60% - Accent5" xfId="1031" builtinId="48" hidden="1" customBuiltin="1"/>
    <cellStyle name="60% - Accent5" xfId="1065" builtinId="48" hidden="1" customBuiltin="1"/>
    <cellStyle name="60% - Accent5" xfId="1097" builtinId="48" hidden="1" customBuiltin="1"/>
    <cellStyle name="60% - Accent5" xfId="1128" builtinId="48" hidden="1" customBuiltin="1"/>
    <cellStyle name="60% - Accent5" xfId="1127" builtinId="48" hidden="1" customBuiltin="1"/>
    <cellStyle name="60% - Accent5" xfId="1057" builtinId="48" hidden="1" customBuiltin="1"/>
    <cellStyle name="60% - Accent5" xfId="1187" builtinId="48" hidden="1" customBuiltin="1"/>
    <cellStyle name="60% - Accent5" xfId="1223" builtinId="48" hidden="1" customBuiltin="1"/>
    <cellStyle name="60% - Accent5" xfId="1257" builtinId="48" hidden="1" customBuiltin="1"/>
    <cellStyle name="60% - Accent5" xfId="1295" builtinId="48" hidden="1" customBuiltin="1"/>
    <cellStyle name="60% - Accent5" xfId="1341" builtinId="48" hidden="1" customBuiltin="1"/>
    <cellStyle name="60% - Accent5" xfId="1373" builtinId="48" hidden="1" customBuiltin="1"/>
    <cellStyle name="60% - Accent5" xfId="1407" builtinId="48" hidden="1" customBuiltin="1"/>
    <cellStyle name="60% - Accent5" xfId="1439" builtinId="48" hidden="1" customBuiltin="1"/>
    <cellStyle name="60% - Accent5" xfId="1470" builtinId="48" hidden="1" customBuiltin="1"/>
    <cellStyle name="60% - Accent5" xfId="1469" builtinId="48" hidden="1" customBuiltin="1"/>
    <cellStyle name="60% - Accent5" xfId="1399" builtinId="48" hidden="1" customBuiltin="1"/>
    <cellStyle name="60% - Accent5" xfId="1494" builtinId="48" hidden="1" customBuiltin="1"/>
    <cellStyle name="60% - Accent5" xfId="1529" builtinId="48" hidden="1" customBuiltin="1"/>
    <cellStyle name="60% - Accent5" xfId="542" builtinId="48" hidden="1" customBuiltin="1"/>
    <cellStyle name="60% - Accent5" xfId="578" builtinId="48" hidden="1" customBuiltin="1"/>
    <cellStyle name="60% - Accent5" xfId="417" builtinId="48" hidden="1" customBuiltin="1"/>
    <cellStyle name="60% - Accent5" xfId="663" builtinId="48" hidden="1" customBuiltin="1"/>
    <cellStyle name="60% - Accent5" xfId="697" builtinId="48" hidden="1" customBuiltin="1"/>
    <cellStyle name="60% - Accent5" xfId="734" builtinId="48" hidden="1" customBuiltin="1"/>
    <cellStyle name="60% - Accent5" xfId="769" builtinId="48" hidden="1" customBuiltin="1"/>
    <cellStyle name="60% - Accent5" xfId="803" builtinId="48" hidden="1" customBuiltin="1"/>
    <cellStyle name="60% - Accent5" xfId="802" builtinId="48" hidden="1" customBuiltin="1"/>
    <cellStyle name="60% - Accent5" xfId="724" builtinId="48" hidden="1" customBuiltin="1"/>
    <cellStyle name="60% - Accent5" xfId="828" builtinId="48" hidden="1" customBuiltin="1"/>
    <cellStyle name="60% - Accent5" xfId="278" builtinId="48" hidden="1" customBuiltin="1"/>
    <cellStyle name="60% - Accent5" xfId="315" builtinId="48" hidden="1" customBuiltin="1"/>
    <cellStyle name="60% - Accent5" xfId="349" builtinId="48" hidden="1" customBuiltin="1"/>
    <cellStyle name="60% - Accent5" xfId="472" builtinId="48" hidden="1" customBuiltin="1"/>
    <cellStyle name="60% - Accent5" xfId="506" builtinId="48" hidden="1" customBuiltin="1"/>
    <cellStyle name="60% - Accent5" xfId="207" builtinId="48" hidden="1" customBuiltin="1"/>
    <cellStyle name="60% - Accent5" xfId="241" builtinId="48" hidden="1" customBuiltin="1"/>
    <cellStyle name="60% - Accent5" xfId="87" builtinId="48" hidden="1" customBuiltin="1"/>
    <cellStyle name="60% - Accent5" xfId="122" builtinId="48" hidden="1" customBuiltin="1"/>
    <cellStyle name="60% - Accent5" xfId="39" builtinId="48" hidden="1" customBuiltin="1"/>
    <cellStyle name="60% - Accent5" xfId="165" builtinId="48" hidden="1" customBuiltin="1"/>
    <cellStyle name="60% - Accent5" xfId="612" builtinId="48" hidden="1" customBuiltin="1"/>
    <cellStyle name="60% - Accent5" xfId="1152" builtinId="48" hidden="1" customBuiltin="1"/>
    <cellStyle name="60% - Accent5" xfId="2728" builtinId="48" hidden="1" customBuiltin="1"/>
    <cellStyle name="60% - Accent5" xfId="2474" builtinId="48" hidden="1" customBuiltin="1"/>
    <cellStyle name="60% - Accent5" xfId="2121" builtinId="48" hidden="1" customBuiltin="1"/>
    <cellStyle name="60% - Accent5" xfId="8029" builtinId="48" hidden="1" customBuiltin="1"/>
    <cellStyle name="60% - Accent5" xfId="7148" builtinId="48" hidden="1" customBuiltin="1"/>
    <cellStyle name="60% - Accent5" xfId="6613" builtinId="48" hidden="1" customBuiltin="1"/>
    <cellStyle name="60% - Accent5" xfId="3969" builtinId="48" hidden="1" customBuiltin="1"/>
    <cellStyle name="60% - Accent5" xfId="3586" builtinId="48" hidden="1" customBuiltin="1"/>
    <cellStyle name="60% - Accent5" xfId="3288" builtinId="48" hidden="1" customBuiltin="1"/>
    <cellStyle name="60% - Accent5" xfId="1957" builtinId="48" hidden="1" customBuiltin="1"/>
    <cellStyle name="60% - Accent5" xfId="12226" builtinId="48" hidden="1" customBuiltin="1"/>
    <cellStyle name="60% - Accent5" xfId="11905" builtinId="48" hidden="1" customBuiltin="1"/>
    <cellStyle name="60% - Accent5" xfId="11487" builtinId="48" hidden="1" customBuiltin="1"/>
    <cellStyle name="60% - Accent5" xfId="11057" builtinId="48" hidden="1" customBuiltin="1"/>
    <cellStyle name="60% - Accent5" xfId="5560" builtinId="48" hidden="1" customBuiltin="1"/>
    <cellStyle name="60% - Accent5" xfId="7756" builtinId="48" hidden="1" customBuiltin="1"/>
    <cellStyle name="60% - Accent5" xfId="4777" builtinId="48" hidden="1" customBuiltin="1"/>
    <cellStyle name="60% - Accent5" xfId="15139" builtinId="48" hidden="1" customBuiltin="1"/>
    <cellStyle name="60% - Accent5" xfId="15167" builtinId="48" hidden="1" customBuiltin="1"/>
    <cellStyle name="60% - Accent5" xfId="15191" builtinId="48" hidden="1" customBuiltin="1"/>
    <cellStyle name="60% - Accent5" xfId="15214" builtinId="48" hidden="1" customBuiltin="1"/>
    <cellStyle name="60% - Accent5" xfId="15225" builtinId="48" hidden="1" customBuiltin="1"/>
    <cellStyle name="60% - Accent5" xfId="15262" builtinId="48" hidden="1" customBuiltin="1"/>
    <cellStyle name="60% - Accent5" xfId="15291" builtinId="48" hidden="1" customBuiltin="1"/>
    <cellStyle name="60% - Accent5" xfId="15380" builtinId="48" hidden="1" customBuiltin="1"/>
    <cellStyle name="60% - Accent5" xfId="15379" builtinId="48" hidden="1" customBuiltin="1"/>
    <cellStyle name="60% - Accent5" xfId="15316" builtinId="48" hidden="1" customBuiltin="1"/>
    <cellStyle name="60% - Accent5" xfId="15397" builtinId="48" hidden="1" customBuiltin="1"/>
    <cellStyle name="60% - Accent5" xfId="15421" builtinId="48" hidden="1" customBuiltin="1"/>
    <cellStyle name="60% - Accent5" xfId="15447" builtinId="48" hidden="1" customBuiltin="1"/>
    <cellStyle name="60% - Accent5" xfId="15471" builtinId="48" hidden="1" customBuiltin="1"/>
    <cellStyle name="60% - Accent5" xfId="15503" builtinId="48" hidden="1" customBuiltin="1"/>
    <cellStyle name="60% - Accent5" xfId="15540" builtinId="48" hidden="1" customBuiltin="1"/>
    <cellStyle name="60% - Accent5" xfId="15569" builtinId="48" hidden="1" customBuiltin="1"/>
    <cellStyle name="60% - Accent5" xfId="15601" builtinId="48" hidden="1" customBuiltin="1"/>
    <cellStyle name="60% - Accent5" xfId="15629" builtinId="48" hidden="1" customBuiltin="1"/>
    <cellStyle name="60% - Accent5" xfId="15657" builtinId="48" hidden="1" customBuiltin="1"/>
    <cellStyle name="60% - Accent5" xfId="15656" builtinId="48" hidden="1" customBuiltin="1"/>
    <cellStyle name="60% - Accent5" xfId="15594" builtinId="48" hidden="1" customBuiltin="1"/>
    <cellStyle name="60% - Accent5" xfId="15674" builtinId="48" hidden="1" customBuiltin="1"/>
    <cellStyle name="60% - Accent5" xfId="15697" builtinId="48" hidden="1" customBuiltin="1"/>
    <cellStyle name="60% - Accent5" xfId="15722" builtinId="48" hidden="1" customBuiltin="1"/>
    <cellStyle name="60% - Accent5" xfId="15745" builtinId="48" hidden="1" customBuiltin="1"/>
    <cellStyle name="60% - Accent5" xfId="15777" builtinId="48" hidden="1" customBuiltin="1"/>
    <cellStyle name="60% - Accent5" xfId="14748" builtinId="48" hidden="1" customBuiltin="1"/>
    <cellStyle name="60% - Accent5" xfId="14743" builtinId="48" hidden="1" customBuiltin="1"/>
    <cellStyle name="60% - Accent5" xfId="14723" builtinId="48" hidden="1" customBuiltin="1"/>
    <cellStyle name="60% - Accent5" xfId="14622" builtinId="48" hidden="1" customBuiltin="1"/>
    <cellStyle name="60% - Accent5" xfId="14772" builtinId="48" hidden="1" customBuiltin="1"/>
    <cellStyle name="60% - Accent5" xfId="14498" builtinId="48" hidden="1" customBuiltin="1"/>
    <cellStyle name="60% - Accent5" xfId="15925" builtinId="48" hidden="1" customBuiltin="1"/>
    <cellStyle name="60% - Accent5" xfId="15946" builtinId="48" hidden="1" customBuiltin="1"/>
    <cellStyle name="60% - Accent5" xfId="15969" builtinId="48" hidden="1" customBuiltin="1"/>
    <cellStyle name="60% - Accent5" xfId="15893" builtinId="48" hidden="1" customBuiltin="1"/>
    <cellStyle name="60% - Accent5" xfId="16083" builtinId="48" hidden="1" customBuiltin="1"/>
    <cellStyle name="60% - Accent5" xfId="16117" builtinId="48" hidden="1" customBuiltin="1"/>
    <cellStyle name="60% - Accent5" xfId="16147" builtinId="48" hidden="1" customBuiltin="1"/>
    <cellStyle name="60% - Accent5" xfId="16177" builtinId="48" hidden="1" customBuiltin="1"/>
    <cellStyle name="60% - Accent5" xfId="16176" builtinId="48" hidden="1" customBuiltin="1"/>
    <cellStyle name="60% - Accent5" xfId="16109" builtinId="48" hidden="1" customBuiltin="1"/>
    <cellStyle name="60% - Accent5" xfId="16196" builtinId="48" hidden="1" customBuiltin="1"/>
    <cellStyle name="60% - Accent5" xfId="16224" builtinId="48" hidden="1" customBuiltin="1"/>
    <cellStyle name="60% - Accent5" xfId="16249" builtinId="48" hidden="1" customBuiltin="1"/>
    <cellStyle name="60% - Accent5" xfId="16274" builtinId="48" hidden="1" customBuiltin="1"/>
    <cellStyle name="60% - Accent5" xfId="16286" builtinId="48" hidden="1" customBuiltin="1"/>
    <cellStyle name="60% - Accent5" xfId="16323" builtinId="48" hidden="1" customBuiltin="1"/>
    <cellStyle name="60% - Accent5" xfId="16352" builtinId="48" hidden="1" customBuiltin="1"/>
    <cellStyle name="60% - Accent5" xfId="16384" builtinId="48" hidden="1" customBuiltin="1"/>
    <cellStyle name="60% - Accent5" xfId="16411" builtinId="48" hidden="1" customBuiltin="1"/>
    <cellStyle name="60% - Accent5" xfId="16439" builtinId="48" hidden="1" customBuiltin="1"/>
    <cellStyle name="60% - Accent5" xfId="16438" builtinId="48" hidden="1" customBuiltin="1"/>
    <cellStyle name="60% - Accent5" xfId="16377" builtinId="48" hidden="1" customBuiltin="1"/>
    <cellStyle name="60% - Accent5" xfId="16454" builtinId="48" hidden="1" customBuiltin="1"/>
    <cellStyle name="60% - Accent5" xfId="16478" builtinId="48" hidden="1" customBuiltin="1"/>
    <cellStyle name="60% - Accent5" xfId="16501" builtinId="48" hidden="1" customBuiltin="1"/>
    <cellStyle name="60% - Accent5" xfId="16524" builtinId="48" hidden="1" customBuiltin="1"/>
    <cellStyle name="60% - Accent5" xfId="16556" builtinId="48" hidden="1" customBuiltin="1"/>
    <cellStyle name="60% - Accent5" xfId="16593" builtinId="48" hidden="1" customBuiltin="1"/>
    <cellStyle name="60% - Accent5" xfId="16623" builtinId="48" hidden="1" customBuiltin="1"/>
    <cellStyle name="60% - Accent5" xfId="16656" builtinId="48" hidden="1" customBuiltin="1"/>
    <cellStyle name="60% - Accent5" xfId="16683" builtinId="48" hidden="1" customBuiltin="1"/>
    <cellStyle name="60% - Accent5" xfId="16711" builtinId="48" hidden="1" customBuiltin="1"/>
    <cellStyle name="60% - Accent5" xfId="16710" builtinId="48" hidden="1" customBuiltin="1"/>
    <cellStyle name="60% - Accent5" xfId="16728" builtinId="48" hidden="1" customBuiltin="1"/>
    <cellStyle name="60% - Accent5" xfId="16752" builtinId="48" hidden="1" customBuiltin="1"/>
    <cellStyle name="60% - Accent5" xfId="16798" builtinId="48" hidden="1" customBuiltin="1"/>
    <cellStyle name="60% - Accent5" xfId="16825" builtinId="48" hidden="1" customBuiltin="1"/>
    <cellStyle name="60% - Accent5" xfId="14011" builtinId="48" hidden="1" customBuiltin="1"/>
    <cellStyle name="60% - Accent5" xfId="5228" builtinId="48" hidden="1" customBuiltin="1"/>
    <cellStyle name="60% - Accent5" xfId="14689" builtinId="48" hidden="1" customBuiltin="1"/>
    <cellStyle name="60% - Accent5" xfId="16969" builtinId="48" hidden="1" customBuiltin="1"/>
    <cellStyle name="60% - Accent5" xfId="14262" builtinId="48" hidden="1" customBuiltin="1"/>
    <cellStyle name="60% - Accent5" xfId="14255" builtinId="48" hidden="1" customBuiltin="1"/>
    <cellStyle name="60% - Accent5" xfId="6442" builtinId="48" hidden="1" customBuiltin="1"/>
    <cellStyle name="60% - Accent5" xfId="5077" builtinId="48" hidden="1" customBuiltin="1"/>
    <cellStyle name="60% - Accent5" xfId="7878" builtinId="48" hidden="1" customBuiltin="1"/>
    <cellStyle name="60% - Accent5" xfId="10866" builtinId="48" hidden="1" customBuiltin="1"/>
    <cellStyle name="60% - Accent5" xfId="14414" builtinId="48" hidden="1" customBuiltin="1"/>
    <cellStyle name="60% - Accent5" xfId="14197" builtinId="48" hidden="1" customBuiltin="1"/>
    <cellStyle name="60% - Accent5" xfId="8131" builtinId="48" hidden="1" customBuiltin="1"/>
    <cellStyle name="60% - Accent5" xfId="4950" builtinId="48" hidden="1" customBuiltin="1"/>
    <cellStyle name="60% - Accent5" xfId="16833" builtinId="48" hidden="1" customBuiltin="1"/>
    <cellStyle name="60% - Accent5" xfId="7626" builtinId="48" hidden="1" customBuiltin="1"/>
    <cellStyle name="60% - Accent5" xfId="14791" builtinId="48" hidden="1" customBuiltin="1"/>
    <cellStyle name="60% - Accent5" xfId="4134" builtinId="48" hidden="1" customBuiltin="1"/>
    <cellStyle name="60% - Accent5" xfId="14686" builtinId="48" hidden="1" customBuiltin="1"/>
    <cellStyle name="60% - Accent5" xfId="14034" builtinId="48" hidden="1" customBuiltin="1"/>
    <cellStyle name="60% - Accent5" xfId="14081" builtinId="48" hidden="1" customBuiltin="1"/>
    <cellStyle name="60% - Accent5" xfId="14683" builtinId="48" hidden="1" customBuiltin="1"/>
    <cellStyle name="60% - Accent5" xfId="15990" builtinId="48" hidden="1" customBuiltin="1"/>
    <cellStyle name="60% - Accent5" xfId="384" builtinId="48" hidden="1" customBuiltin="1"/>
    <cellStyle name="60% - Accent5" xfId="2299" builtinId="48" hidden="1" customBuiltin="1"/>
    <cellStyle name="60% - Accent5" xfId="12378" builtinId="48" hidden="1" customBuiltin="1"/>
    <cellStyle name="60% - Accent5" xfId="12410" builtinId="48" hidden="1" customBuiltin="1"/>
    <cellStyle name="60% - Accent5" xfId="12441" builtinId="48" hidden="1" customBuiltin="1"/>
    <cellStyle name="60% - Accent5" xfId="12440" builtinId="48" hidden="1" customBuiltin="1"/>
    <cellStyle name="60% - Accent5" xfId="12371" builtinId="48" hidden="1" customBuiltin="1"/>
    <cellStyle name="60% - Accent5" xfId="11142" builtinId="48" hidden="1" customBuiltin="1"/>
    <cellStyle name="60% - Accent5" xfId="10411" builtinId="48" hidden="1" customBuiltin="1"/>
    <cellStyle name="60% - Accent5" xfId="9062" builtinId="48" hidden="1" customBuiltin="1"/>
    <cellStyle name="60% - Accent5" xfId="2900" builtinId="48" hidden="1" customBuiltin="1"/>
    <cellStyle name="60% - Accent5" xfId="1962" builtinId="48" hidden="1" customBuiltin="1"/>
    <cellStyle name="60% - Accent5" xfId="1943" builtinId="48" hidden="1" customBuiltin="1"/>
    <cellStyle name="60% - Accent5" xfId="1908" builtinId="48" hidden="1" customBuiltin="1"/>
    <cellStyle name="60% - Accent5" xfId="1973" builtinId="48" hidden="1" customBuiltin="1"/>
    <cellStyle name="60% - Accent5" xfId="1873" builtinId="48" hidden="1" customBuiltin="1"/>
    <cellStyle name="60% - Accent5" xfId="3041" builtinId="48" hidden="1" customBuiltin="1"/>
    <cellStyle name="60% - Accent5" xfId="3062" builtinId="48" hidden="1" customBuiltin="1"/>
    <cellStyle name="60% - Accent5" xfId="3085" builtinId="48" hidden="1" customBuiltin="1"/>
    <cellStyle name="60% - Accent5" xfId="3106" builtinId="48" hidden="1" customBuiltin="1"/>
    <cellStyle name="60% - Accent5" xfId="3127" builtinId="48" hidden="1" customBuiltin="1"/>
    <cellStyle name="60% - Accent5" xfId="3009" builtinId="48" hidden="1" customBuiltin="1"/>
    <cellStyle name="60% - Accent5" xfId="3165" builtinId="48" hidden="1" customBuiltin="1"/>
    <cellStyle name="60% - Accent5" xfId="3196" builtinId="48" hidden="1" customBuiltin="1"/>
    <cellStyle name="60% - Accent5" xfId="3229" builtinId="48" hidden="1" customBuiltin="1"/>
    <cellStyle name="60% - Accent5" xfId="3259" builtinId="48" hidden="1" customBuiltin="1"/>
    <cellStyle name="60% - Accent5" xfId="3289" builtinId="48" hidden="1" customBuiltin="1"/>
    <cellStyle name="60% - Accent5" xfId="3222" builtinId="48" hidden="1" customBuiltin="1"/>
    <cellStyle name="60% - Accent5" xfId="3303" builtinId="48" hidden="1" customBuiltin="1"/>
    <cellStyle name="60% - Accent5" xfId="3328" builtinId="48" hidden="1" customBuiltin="1"/>
    <cellStyle name="60% - Accent5" xfId="3349" builtinId="48" hidden="1" customBuiltin="1"/>
    <cellStyle name="60% - Accent5" xfId="3370" builtinId="48" hidden="1" customBuiltin="1"/>
    <cellStyle name="60% - Accent5" xfId="3380" builtinId="48" hidden="1" customBuiltin="1"/>
    <cellStyle name="60% - Accent5" xfId="3415" builtinId="48" hidden="1" customBuiltin="1"/>
    <cellStyle name="60% - Accent5" xfId="3444" builtinId="48" hidden="1" customBuiltin="1"/>
    <cellStyle name="60% - Accent5" xfId="3475" builtinId="48" hidden="1" customBuiltin="1"/>
    <cellStyle name="60% - Accent5" xfId="3502" builtinId="48" hidden="1" customBuiltin="1"/>
    <cellStyle name="60% - Accent5" xfId="3530" builtinId="48" hidden="1" customBuiltin="1"/>
    <cellStyle name="60% - Accent5" xfId="3529" builtinId="48" hidden="1" customBuiltin="1"/>
    <cellStyle name="60% - Accent5" xfId="3469" builtinId="48" hidden="1" customBuiltin="1"/>
    <cellStyle name="60% - Accent5" xfId="3543" builtinId="48" hidden="1" customBuiltin="1"/>
    <cellStyle name="60% - Accent5" xfId="3565" builtinId="48" hidden="1" customBuiltin="1"/>
    <cellStyle name="60% - Accent5" xfId="3607" builtinId="48" hidden="1" customBuiltin="1"/>
    <cellStyle name="60% - Accent5" xfId="3636" builtinId="48" hidden="1" customBuiltin="1"/>
    <cellStyle name="60% - Accent5" xfId="3671" builtinId="48" hidden="1" customBuiltin="1"/>
    <cellStyle name="60% - Accent5" xfId="3700" builtinId="48" hidden="1" customBuiltin="1"/>
    <cellStyle name="60% - Accent5" xfId="3731" builtinId="48" hidden="1" customBuiltin="1"/>
    <cellStyle name="60% - Accent5" xfId="3758" builtinId="48" hidden="1" customBuiltin="1"/>
    <cellStyle name="60% - Accent5" xfId="3786" builtinId="48" hidden="1" customBuiltin="1"/>
    <cellStyle name="60% - Accent5" xfId="3785" builtinId="48" hidden="1" customBuiltin="1"/>
    <cellStyle name="60% - Accent5" xfId="3725" builtinId="48" hidden="1" customBuiltin="1"/>
    <cellStyle name="60% - Accent5" xfId="3799" builtinId="48" hidden="1" customBuiltin="1"/>
    <cellStyle name="60% - Accent5" xfId="3821" builtinId="48" hidden="1" customBuiltin="1"/>
    <cellStyle name="60% - Accent5" xfId="3842" builtinId="48" hidden="1" customBuiltin="1"/>
    <cellStyle name="60% - Accent5" xfId="3863" builtinId="48" hidden="1" customBuiltin="1"/>
    <cellStyle name="60% - Accent5" xfId="3884" builtinId="48" hidden="1" customBuiltin="1"/>
    <cellStyle name="60% - Accent5" xfId="3935" builtinId="48" hidden="1" customBuiltin="1"/>
    <cellStyle name="60% - Accent5" xfId="4006" builtinId="48" hidden="1" customBuiltin="1"/>
    <cellStyle name="60% - Accent5" xfId="4043" builtinId="48" hidden="1" customBuiltin="1"/>
    <cellStyle name="60% - Accent5" xfId="4077" builtinId="48" hidden="1" customBuiltin="1"/>
    <cellStyle name="60% - Accent5" xfId="4275" builtinId="48" hidden="1" customBuiltin="1"/>
    <cellStyle name="60% - Accent5" xfId="6427" builtinId="48" hidden="1" customBuiltin="1"/>
    <cellStyle name="60% - Accent5" xfId="6454" builtinId="48" hidden="1" customBuiltin="1"/>
    <cellStyle name="60% - Accent5" xfId="6479" builtinId="48" hidden="1" customBuiltin="1"/>
    <cellStyle name="60% - Accent5" xfId="6358" builtinId="48" hidden="1" customBuiltin="1"/>
    <cellStyle name="60% - Accent5" xfId="6551" builtinId="48" hidden="1" customBuiltin="1"/>
    <cellStyle name="60% - Accent5" xfId="6585" builtinId="48" hidden="1" customBuiltin="1"/>
    <cellStyle name="60% - Accent5" xfId="6623" builtinId="48" hidden="1" customBuiltin="1"/>
    <cellStyle name="60% - Accent5" xfId="6659" builtinId="48" hidden="1" customBuiltin="1"/>
    <cellStyle name="60% - Accent5" xfId="6693" builtinId="48" hidden="1" customBuiltin="1"/>
    <cellStyle name="60% - Accent5" xfId="6692" builtinId="48" hidden="1" customBuiltin="1"/>
    <cellStyle name="60% - Accent5" xfId="6718" builtinId="48" hidden="1" customBuiltin="1"/>
    <cellStyle name="60% - Accent5" xfId="6756" builtinId="48" hidden="1" customBuiltin="1"/>
    <cellStyle name="60% - Accent5" xfId="6792" builtinId="48" hidden="1" customBuiltin="1"/>
    <cellStyle name="60% - Accent5" xfId="6827" builtinId="48" hidden="1" customBuiltin="1"/>
    <cellStyle name="60% - Accent5" xfId="6843" builtinId="48" hidden="1" customBuiltin="1"/>
    <cellStyle name="60% - Accent5" xfId="6889" builtinId="48" hidden="1" customBuiltin="1"/>
    <cellStyle name="60% - Accent5" xfId="6921" builtinId="48" hidden="1" customBuiltin="1"/>
    <cellStyle name="60% - Accent5" xfId="6956" builtinId="48" hidden="1" customBuiltin="1"/>
    <cellStyle name="60% - Accent5" xfId="6988" builtinId="48" hidden="1" customBuiltin="1"/>
    <cellStyle name="60% - Accent5" xfId="7019" builtinId="48" hidden="1" customBuiltin="1"/>
    <cellStyle name="60% - Accent5" xfId="7018" builtinId="48" hidden="1" customBuiltin="1"/>
    <cellStyle name="60% - Accent5" xfId="6948" builtinId="48" hidden="1" customBuiltin="1"/>
    <cellStyle name="60% - Accent5" xfId="7043" builtinId="48" hidden="1" customBuiltin="1"/>
    <cellStyle name="60% - Accent5" xfId="7078" builtinId="48" hidden="1" customBuiltin="1"/>
    <cellStyle name="60% - Accent5" xfId="7114" builtinId="48" hidden="1" customBuiltin="1"/>
    <cellStyle name="60% - Accent5" xfId="7186" builtinId="48" hidden="1" customBuiltin="1"/>
    <cellStyle name="60% - Accent5" xfId="7233" builtinId="48" hidden="1" customBuiltin="1"/>
    <cellStyle name="60% - Accent5" xfId="7266" builtinId="48" hidden="1" customBuiltin="1"/>
    <cellStyle name="60% - Accent5" xfId="7301" builtinId="48" hidden="1" customBuiltin="1"/>
    <cellStyle name="60% - Accent5" xfId="7333" builtinId="48" hidden="1" customBuiltin="1"/>
    <cellStyle name="60% - Accent5" xfId="7364" builtinId="48" hidden="1" customBuiltin="1"/>
    <cellStyle name="60% - Accent5" xfId="7363" builtinId="48" hidden="1" customBuiltin="1"/>
    <cellStyle name="60% - Accent5" xfId="7293" builtinId="48" hidden="1" customBuiltin="1"/>
    <cellStyle name="60% - Accent5" xfId="7388" builtinId="48" hidden="1" customBuiltin="1"/>
    <cellStyle name="60% - Accent5" xfId="7424" builtinId="48" hidden="1" customBuiltin="1"/>
    <cellStyle name="60% - Accent5" xfId="7460" builtinId="48" hidden="1" customBuiltin="1"/>
    <cellStyle name="60% - Accent5" xfId="7494" builtinId="48" hidden="1" customBuiltin="1"/>
    <cellStyle name="60% - Accent5" xfId="7534" builtinId="48" hidden="1" customBuiltin="1"/>
    <cellStyle name="60% - Accent5" xfId="7985" builtinId="48" hidden="1" customBuiltin="1"/>
    <cellStyle name="60% - Accent5" xfId="8006" builtinId="48" hidden="1" customBuiltin="1"/>
    <cellStyle name="60% - Accent5" xfId="8052" builtinId="48" hidden="1" customBuiltin="1"/>
    <cellStyle name="60% - Accent5" xfId="6402" builtinId="48" hidden="1" customBuiltin="1"/>
    <cellStyle name="60% - Accent5" xfId="11087" builtinId="48" hidden="1" customBuiltin="1"/>
    <cellStyle name="60% - Accent5" xfId="11115" builtinId="48" hidden="1" customBuiltin="1"/>
    <cellStyle name="60% - Accent5" xfId="10988" builtinId="48" hidden="1" customBuiltin="1"/>
    <cellStyle name="60% - Accent5" xfId="11190" builtinId="48" hidden="1" customBuiltin="1"/>
    <cellStyle name="60% - Accent5" xfId="11222" builtinId="48" hidden="1" customBuiltin="1"/>
    <cellStyle name="60% - Accent5" xfId="11258" builtinId="48" hidden="1" customBuiltin="1"/>
    <cellStyle name="60% - Accent5" xfId="11292" builtinId="48" hidden="1" customBuiltin="1"/>
    <cellStyle name="60% - Accent5" xfId="11322" builtinId="48" hidden="1" customBuiltin="1"/>
    <cellStyle name="60% - Accent5" xfId="11321" builtinId="48" hidden="1" customBuiltin="1"/>
    <cellStyle name="60% - Accent5" xfId="11248" builtinId="48" hidden="1" customBuiltin="1"/>
    <cellStyle name="60% - Accent5" xfId="11341" builtinId="48" hidden="1" customBuiltin="1"/>
    <cellStyle name="60% - Accent5" xfId="11374" builtinId="48" hidden="1" customBuiltin="1"/>
    <cellStyle name="60% - Accent5" xfId="11403" builtinId="48" hidden="1" customBuiltin="1"/>
    <cellStyle name="60% - Accent5" xfId="11429" builtinId="48" hidden="1" customBuiltin="1"/>
    <cellStyle name="60% - Accent5" xfId="11443" builtinId="48" hidden="1" customBuiltin="1"/>
    <cellStyle name="60% - Accent5" xfId="11517" builtinId="48" hidden="1" customBuiltin="1"/>
    <cellStyle name="60% - Accent5" xfId="11549" builtinId="48" hidden="1" customBuiltin="1"/>
    <cellStyle name="60% - Accent5" xfId="11579" builtinId="48" hidden="1" customBuiltin="1"/>
    <cellStyle name="60% - Accent5" xfId="11609" builtinId="48" hidden="1" customBuiltin="1"/>
    <cellStyle name="60% - Accent5" xfId="11608" builtinId="48" hidden="1" customBuiltin="1"/>
    <cellStyle name="60% - Accent5" xfId="11542" builtinId="48" hidden="1" customBuiltin="1"/>
    <cellStyle name="60% - Accent5" xfId="11625" builtinId="48" hidden="1" customBuiltin="1"/>
    <cellStyle name="60% - Accent5" xfId="11653" builtinId="48" hidden="1" customBuiltin="1"/>
    <cellStyle name="60% - Accent5" xfId="11682" builtinId="48" hidden="1" customBuiltin="1"/>
    <cellStyle name="60% - Accent5" xfId="11708" builtinId="48" hidden="1" customBuiltin="1"/>
    <cellStyle name="60% - Accent5" xfId="11741" builtinId="48" hidden="1" customBuiltin="1"/>
    <cellStyle name="60% - Accent5" xfId="11785" builtinId="48" hidden="1" customBuiltin="1"/>
    <cellStyle name="60% - Accent5" xfId="11815" builtinId="48" hidden="1" customBuiltin="1"/>
    <cellStyle name="60% - Accent5" xfId="11847" builtinId="48" hidden="1" customBuiltin="1"/>
    <cellStyle name="60% - Accent5" xfId="11876" builtinId="48" hidden="1" customBuiltin="1"/>
    <cellStyle name="60% - Accent5" xfId="11904" builtinId="48" hidden="1" customBuiltin="1"/>
    <cellStyle name="60% - Accent5" xfId="11840" builtinId="48" hidden="1" customBuiltin="1"/>
    <cellStyle name="60% - Accent5" xfId="11921" builtinId="48" hidden="1" customBuiltin="1"/>
    <cellStyle name="60% - Accent5" xfId="11949" builtinId="48" hidden="1" customBuiltin="1"/>
    <cellStyle name="60% - Accent5" xfId="11981" builtinId="48" hidden="1" customBuiltin="1"/>
    <cellStyle name="60% - Accent5" xfId="12007" builtinId="48" hidden="1" customBuiltin="1"/>
    <cellStyle name="60% - Accent5" xfId="12039" builtinId="48" hidden="1" customBuiltin="1"/>
    <cellStyle name="60% - Accent5" xfId="10938" builtinId="48" hidden="1" customBuiltin="1"/>
    <cellStyle name="60% - Accent5" xfId="10933" builtinId="48" hidden="1" customBuiltin="1"/>
    <cellStyle name="60% - Accent5" xfId="10918" builtinId="48" hidden="1" customBuiltin="1"/>
    <cellStyle name="60% - Accent5" xfId="10507" builtinId="48" hidden="1" customBuiltin="1"/>
    <cellStyle name="60% - Accent5" xfId="10954" builtinId="48" hidden="1" customBuiltin="1"/>
    <cellStyle name="60% - Accent5" xfId="9181" builtinId="48" hidden="1" customBuiltin="1"/>
    <cellStyle name="60% - Accent5" xfId="12182" builtinId="48" hidden="1" customBuiltin="1"/>
    <cellStyle name="60% - Accent5" xfId="12203" builtinId="48" hidden="1" customBuiltin="1"/>
    <cellStyle name="60% - Accent5" xfId="12247" builtinId="48" hidden="1" customBuiltin="1"/>
    <cellStyle name="60% - Accent5" xfId="12268" builtinId="48" hidden="1" customBuiltin="1"/>
    <cellStyle name="60% - Accent5" xfId="12148" builtinId="48" hidden="1" customBuiltin="1"/>
    <cellStyle name="60% - Accent5" xfId="12313" builtinId="48" hidden="1" customBuiltin="1"/>
    <cellStyle name="60% - Accent5" xfId="12344" builtinId="48" hidden="1" customBuiltin="1"/>
    <cellStyle name="60% - Accent5" xfId="6217" builtinId="48" hidden="1" customBuiltin="1"/>
    <cellStyle name="60% - Accent5" xfId="9626" builtinId="48" hidden="1" customBuiltin="1"/>
    <cellStyle name="60% - Accent5" xfId="5998" builtinId="48" hidden="1" customBuiltin="1"/>
    <cellStyle name="60% - Accent5" xfId="5310" builtinId="48" hidden="1" customBuiltin="1"/>
    <cellStyle name="60% - Accent5" xfId="4169" builtinId="48" hidden="1" customBuiltin="1"/>
    <cellStyle name="60% - Accent5" xfId="4492" builtinId="48" hidden="1" customBuiltin="1"/>
    <cellStyle name="60% - Accent5" xfId="5069" builtinId="48" hidden="1" customBuiltin="1"/>
    <cellStyle name="60% - Accent5" xfId="4932" builtinId="48" hidden="1" customBuiltin="1"/>
    <cellStyle name="60% - Accent5" xfId="5922" builtinId="48" hidden="1" customBuiltin="1"/>
    <cellStyle name="60% - Accent5" xfId="6039" builtinId="48" hidden="1" customBuiltin="1"/>
    <cellStyle name="60% - Accent5" xfId="4368" builtinId="48" hidden="1" customBuiltin="1"/>
    <cellStyle name="60% - Accent5" xfId="5386" builtinId="48" hidden="1" customBuiltin="1"/>
    <cellStyle name="60% - Accent5" xfId="5561" builtinId="48" hidden="1" customBuiltin="1"/>
    <cellStyle name="60% - Accent5" xfId="6285" builtinId="48" hidden="1" customBuiltin="1"/>
    <cellStyle name="60% - Accent5" xfId="5242" builtinId="48" hidden="1" customBuiltin="1"/>
    <cellStyle name="60% - Accent5" xfId="4874" builtinId="48" hidden="1" customBuiltin="1"/>
    <cellStyle name="60% - Accent5" xfId="4358" builtinId="48" hidden="1" customBuiltin="1"/>
    <cellStyle name="60% - Accent5" xfId="10036" builtinId="48" hidden="1" customBuiltin="1"/>
    <cellStyle name="60% - Accent5" xfId="4141" builtinId="48" hidden="1" customBuiltin="1"/>
    <cellStyle name="60% - Accent5" xfId="9470" builtinId="48" hidden="1" customBuiltin="1"/>
    <cellStyle name="60% - Accent5" xfId="9121" builtinId="48" hidden="1" customBuiltin="1"/>
    <cellStyle name="60% - Accent5" xfId="4350" builtinId="48" hidden="1" customBuiltin="1"/>
    <cellStyle name="60% - Accent5" xfId="7641" builtinId="48" hidden="1" customBuiltin="1"/>
    <cellStyle name="60% - Accent5" xfId="8579" builtinId="48" hidden="1" customBuiltin="1"/>
    <cellStyle name="60% - Accent5" xfId="11031" builtinId="48" hidden="1" customBuiltin="1"/>
    <cellStyle name="60% - Accent5" xfId="8519" builtinId="48" hidden="1" customBuiltin="1"/>
    <cellStyle name="60% - Accent5" xfId="4393" builtinId="48" hidden="1" customBuiltin="1"/>
    <cellStyle name="60% - Accent5" xfId="8399" builtinId="48" hidden="1" customBuiltin="1"/>
    <cellStyle name="60% - Accent5" xfId="7622" builtinId="48" hidden="1" customBuiltin="1"/>
    <cellStyle name="60% - Accent5" xfId="7691" builtinId="48" hidden="1" customBuiltin="1"/>
    <cellStyle name="60% - Accent5" xfId="8396" builtinId="48" hidden="1" customBuiltin="1"/>
    <cellStyle name="60% - Accent5" xfId="7689" builtinId="48" hidden="1" customBuiltin="1"/>
    <cellStyle name="60% - Accent5" xfId="4897" builtinId="48" hidden="1" customBuiltin="1"/>
    <cellStyle name="60% - Accent5" xfId="5603" builtinId="48" hidden="1" customBuiltin="1"/>
    <cellStyle name="60% - Accent5" xfId="8485" builtinId="48" hidden="1" customBuiltin="1"/>
    <cellStyle name="60% - Accent5" xfId="10723" builtinId="48" hidden="1" customBuiltin="1"/>
    <cellStyle name="60% - Accent5" xfId="6081" builtinId="48" hidden="1" customBuiltin="1"/>
    <cellStyle name="60% - Accent5" xfId="8076" builtinId="48" hidden="1" customBuiltin="1"/>
    <cellStyle name="60% - Accent5" xfId="7822" builtinId="48" hidden="1" customBuiltin="1"/>
    <cellStyle name="60% - Accent5" xfId="5265" builtinId="48" hidden="1" customBuiltin="1"/>
    <cellStyle name="60% - Accent5" xfId="4395" builtinId="48" hidden="1" customBuiltin="1"/>
    <cellStyle name="60% - Accent5" xfId="10602" builtinId="48" hidden="1" customBuiltin="1"/>
    <cellStyle name="60% - Accent5" xfId="5816" builtinId="48" hidden="1" customBuiltin="1"/>
    <cellStyle name="60% - Accent5" xfId="4857" builtinId="48" hidden="1" customBuiltin="1"/>
    <cellStyle name="60% - Accent5" xfId="4723" builtinId="48" hidden="1" customBuiltin="1"/>
    <cellStyle name="60% - Accent5" xfId="4586" builtinId="48" hidden="1" customBuiltin="1"/>
    <cellStyle name="60% - Accent5" xfId="7911" builtinId="48" hidden="1" customBuiltin="1"/>
    <cellStyle name="60% - Accent5" xfId="7903" builtinId="48" hidden="1" customBuiltin="1"/>
    <cellStyle name="60% - Accent5" xfId="10765" builtinId="48" hidden="1" customBuiltin="1"/>
    <cellStyle name="60% - Accent6" xfId="17471" builtinId="52" hidden="1" customBuiltin="1"/>
    <cellStyle name="60% - Accent6" xfId="17336" builtinId="52" hidden="1" customBuiltin="1"/>
    <cellStyle name="60% - Accent6" xfId="17456" builtinId="52" hidden="1" customBuiltin="1"/>
    <cellStyle name="60% - Accent6" xfId="17518" builtinId="52" hidden="1" customBuiltin="1"/>
    <cellStyle name="60% - Accent6" xfId="17545" builtinId="52" hidden="1" customBuiltin="1"/>
    <cellStyle name="60% - Accent6" xfId="17569" builtinId="52" hidden="1" customBuiltin="1"/>
    <cellStyle name="60% - Accent6" xfId="17582" builtinId="52" hidden="1" customBuiltin="1"/>
    <cellStyle name="60% - Accent6" xfId="17622" builtinId="52" hidden="1" customBuiltin="1"/>
    <cellStyle name="60% - Accent6" xfId="17651" builtinId="52" hidden="1" customBuiltin="1"/>
    <cellStyle name="60% - Accent6" xfId="17683" builtinId="52" hidden="1" customBuiltin="1"/>
    <cellStyle name="60% - Accent6" xfId="17713" builtinId="52" hidden="1" customBuiltin="1"/>
    <cellStyle name="60% - Accent6" xfId="17742" builtinId="52" hidden="1" customBuiltin="1"/>
    <cellStyle name="60% - Accent6" xfId="17618" builtinId="52" hidden="1" customBuiltin="1"/>
    <cellStyle name="60% - Accent6" xfId="17729" builtinId="52" hidden="1" customBuiltin="1"/>
    <cellStyle name="60% - Accent6" xfId="8405" builtinId="52" hidden="1" customBuiltin="1"/>
    <cellStyle name="60% - Accent6" xfId="16355" builtinId="52" hidden="1" customBuiltin="1"/>
    <cellStyle name="60% - Accent6" xfId="14884" builtinId="52" hidden="1" customBuiltin="1"/>
    <cellStyle name="60% - Accent6" xfId="28378" builtinId="52" hidden="1" customBuiltin="1"/>
    <cellStyle name="60% - Accent6" xfId="25834" builtinId="52" hidden="1" customBuiltin="1"/>
    <cellStyle name="60% - Accent6" xfId="25866" builtinId="52" hidden="1" customBuiltin="1"/>
    <cellStyle name="60% - Accent6" xfId="25900" builtinId="52" hidden="1" customBuiltin="1"/>
    <cellStyle name="60% - Accent6" xfId="25932" builtinId="52" hidden="1" customBuiltin="1"/>
    <cellStyle name="60% - Accent6" xfId="25963" builtinId="52" hidden="1" customBuiltin="1"/>
    <cellStyle name="60% - Accent6" xfId="25829" builtinId="52" hidden="1" customBuiltin="1"/>
    <cellStyle name="60% - Accent6" xfId="25948" builtinId="52" hidden="1" customBuiltin="1"/>
    <cellStyle name="60% - Accent6" xfId="25987" builtinId="52" hidden="1" customBuiltin="1"/>
    <cellStyle name="60% - Accent6" xfId="26022" builtinId="52" hidden="1" customBuiltin="1"/>
    <cellStyle name="60% - Accent6" xfId="26058" builtinId="52" hidden="1" customBuiltin="1"/>
    <cellStyle name="60% - Accent6" xfId="26092" builtinId="52" hidden="1" customBuiltin="1"/>
    <cellStyle name="60% - Accent6" xfId="26123" builtinId="52" hidden="1" customBuiltin="1"/>
    <cellStyle name="60% - Accent6" xfId="26161" builtinId="52" hidden="1" customBuiltin="1"/>
    <cellStyle name="60% - Accent6" xfId="26190" builtinId="52" hidden="1" customBuiltin="1"/>
    <cellStyle name="60% - Accent6" xfId="26250" builtinId="52" hidden="1" customBuiltin="1"/>
    <cellStyle name="60% - Accent6" xfId="26157" builtinId="52" hidden="1" customBuiltin="1"/>
    <cellStyle name="60% - Accent6" xfId="26266" builtinId="52" hidden="1" customBuiltin="1"/>
    <cellStyle name="60% - Accent6" xfId="26290" builtinId="52" hidden="1" customBuiltin="1"/>
    <cellStyle name="60% - Accent6" xfId="26312" builtinId="52" hidden="1" customBuiltin="1"/>
    <cellStyle name="60% - Accent6" xfId="26335" builtinId="52" hidden="1" customBuiltin="1"/>
    <cellStyle name="60% - Accent6" xfId="26356" builtinId="52" hidden="1" customBuiltin="1"/>
    <cellStyle name="60% - Accent6" xfId="26378" builtinId="52" hidden="1" customBuiltin="1"/>
    <cellStyle name="60% - Accent6" xfId="26400" builtinId="52" hidden="1" customBuiltin="1"/>
    <cellStyle name="60% - Accent6" xfId="26421" builtinId="52" hidden="1" customBuiltin="1"/>
    <cellStyle name="60% - Accent6" xfId="26443" builtinId="52" hidden="1" customBuiltin="1"/>
    <cellStyle name="60% - Accent6" xfId="26465" builtinId="52" hidden="1" customBuiltin="1"/>
    <cellStyle name="60% - Accent6" xfId="26486" builtinId="52" hidden="1" customBuiltin="1"/>
    <cellStyle name="60% - Accent6" xfId="26511" builtinId="52" hidden="1" customBuiltin="1"/>
    <cellStyle name="60% - Accent6" xfId="26711" builtinId="52" hidden="1" customBuiltin="1"/>
    <cellStyle name="60% - Accent6" xfId="26734" builtinId="52" hidden="1" customBuiltin="1"/>
    <cellStyle name="60% - Accent6" xfId="26777" builtinId="52" hidden="1" customBuiltin="1"/>
    <cellStyle name="60% - Accent6" xfId="26778" builtinId="52" hidden="1" customBuiltin="1"/>
    <cellStyle name="60% - Accent6" xfId="26817" builtinId="52" hidden="1" customBuiltin="1"/>
    <cellStyle name="60% - Accent6" xfId="26848" builtinId="52" hidden="1" customBuiltin="1"/>
    <cellStyle name="60% - Accent6" xfId="26881" builtinId="52" hidden="1" customBuiltin="1"/>
    <cellStyle name="60% - Accent6" xfId="26912" builtinId="52" hidden="1" customBuiltin="1"/>
    <cellStyle name="60% - Accent6" xfId="26942" builtinId="52" hidden="1" customBuiltin="1"/>
    <cellStyle name="60% - Accent6" xfId="26813" builtinId="52" hidden="1" customBuiltin="1"/>
    <cellStyle name="60% - Accent6" xfId="26929" builtinId="52" hidden="1" customBuiltin="1"/>
    <cellStyle name="60% - Accent6" xfId="26955" builtinId="52" hidden="1" customBuiltin="1"/>
    <cellStyle name="60% - Accent6" xfId="26980" builtinId="52" hidden="1" customBuiltin="1"/>
    <cellStyle name="60% - Accent6" xfId="27002" builtinId="52" hidden="1" customBuiltin="1"/>
    <cellStyle name="60% - Accent6" xfId="27035" builtinId="52" hidden="1" customBuiltin="1"/>
    <cellStyle name="60% - Accent6" xfId="27100" builtinId="52" hidden="1" customBuiltin="1"/>
    <cellStyle name="60% - Accent6" xfId="27131" builtinId="52" hidden="1" customBuiltin="1"/>
    <cellStyle name="60% - Accent6" xfId="27187" builtinId="52" hidden="1" customBuiltin="1"/>
    <cellStyle name="60% - Accent6" xfId="27067" builtinId="52" hidden="1" customBuiltin="1"/>
    <cellStyle name="60% - Accent6" xfId="27175" builtinId="52" hidden="1" customBuiltin="1"/>
    <cellStyle name="60% - Accent6" xfId="27199" builtinId="52" hidden="1" customBuiltin="1"/>
    <cellStyle name="60% - Accent6" xfId="27221" builtinId="52" hidden="1" customBuiltin="1"/>
    <cellStyle name="60% - Accent6" xfId="27243" builtinId="52" hidden="1" customBuiltin="1"/>
    <cellStyle name="60% - Accent6" xfId="27264" builtinId="52" hidden="1" customBuiltin="1"/>
    <cellStyle name="60% - Accent6" xfId="27295" builtinId="52" hidden="1" customBuiltin="1"/>
    <cellStyle name="60% - Accent6" xfId="27331" builtinId="52" hidden="1" customBuiltin="1"/>
    <cellStyle name="60% - Accent6" xfId="27360" builtinId="52" hidden="1" customBuiltin="1"/>
    <cellStyle name="60% - Accent6" xfId="27419" builtinId="52" hidden="1" customBuiltin="1"/>
    <cellStyle name="60% - Accent6" xfId="27447" builtinId="52" hidden="1" customBuiltin="1"/>
    <cellStyle name="60% - Accent6" xfId="27327" builtinId="52" hidden="1" customBuiltin="1"/>
    <cellStyle name="60% - Accent6" xfId="27435" builtinId="52" hidden="1" customBuiltin="1"/>
    <cellStyle name="60% - Accent6" xfId="27459" builtinId="52" hidden="1" customBuiltin="1"/>
    <cellStyle name="60% - Accent6" xfId="27503" builtinId="52" hidden="1" customBuiltin="1"/>
    <cellStyle name="60% - Accent6" xfId="27524" builtinId="52" hidden="1" customBuiltin="1"/>
    <cellStyle name="60% - Accent6" xfId="27545" builtinId="52" hidden="1" customBuiltin="1"/>
    <cellStyle name="60% - Accent6" xfId="26613" builtinId="52" hidden="1" customBuiltin="1"/>
    <cellStyle name="60% - Accent6" xfId="26617" builtinId="52" hidden="1" customBuiltin="1"/>
    <cellStyle name="60% - Accent6" xfId="26635" builtinId="52" hidden="1" customBuiltin="1"/>
    <cellStyle name="60% - Accent6" xfId="26570" builtinId="52" hidden="1" customBuiltin="1"/>
    <cellStyle name="60% - Accent6" xfId="26598" builtinId="52" hidden="1" customBuiltin="1"/>
    <cellStyle name="60% - Accent6" xfId="26517" builtinId="52" hidden="1" customBuiltin="1"/>
    <cellStyle name="60% - Accent6" xfId="27619" builtinId="52" hidden="1" customBuiltin="1"/>
    <cellStyle name="60% - Accent6" xfId="27642" builtinId="52" hidden="1" customBuiltin="1"/>
    <cellStyle name="60% - Accent6" xfId="27663" builtinId="52" hidden="1" customBuiltin="1"/>
    <cellStyle name="60% - Accent6" xfId="27684" builtinId="52" hidden="1" customBuiltin="1"/>
    <cellStyle name="60% - Accent6" xfId="27685" builtinId="52" hidden="1" customBuiltin="1"/>
    <cellStyle name="60% - Accent6" xfId="27723" builtinId="52" hidden="1" customBuiltin="1"/>
    <cellStyle name="60% - Accent6" xfId="27787" builtinId="52" hidden="1" customBuiltin="1"/>
    <cellStyle name="60% - Accent6" xfId="27817" builtinId="52" hidden="1" customBuiltin="1"/>
    <cellStyle name="60% - Accent6" xfId="27847" builtinId="52" hidden="1" customBuiltin="1"/>
    <cellStyle name="60% - Accent6" xfId="27719" builtinId="52" hidden="1" customBuiltin="1"/>
    <cellStyle name="60% - Accent6" xfId="27834" builtinId="52" hidden="1" customBuiltin="1"/>
    <cellStyle name="60% - Accent6" xfId="27860" builtinId="52" hidden="1" customBuiltin="1"/>
    <cellStyle name="60% - Accent6" xfId="27885" builtinId="52" hidden="1" customBuiltin="1"/>
    <cellStyle name="60% - Accent6" xfId="27906" builtinId="52" hidden="1" customBuiltin="1"/>
    <cellStyle name="60% - Accent6" xfId="27938" builtinId="52" hidden="1" customBuiltin="1"/>
    <cellStyle name="60% - Accent6" xfId="27973" builtinId="52" hidden="1" customBuiltin="1"/>
    <cellStyle name="60% - Accent6" xfId="28002" builtinId="52" hidden="1" customBuiltin="1"/>
    <cellStyle name="60% - Accent6" xfId="28033" builtinId="52" hidden="1" customBuiltin="1"/>
    <cellStyle name="60% - Accent6" xfId="28060" builtinId="52" hidden="1" customBuiltin="1"/>
    <cellStyle name="60% - Accent6" xfId="28088" builtinId="52" hidden="1" customBuiltin="1"/>
    <cellStyle name="60% - Accent6" xfId="27969" builtinId="52" hidden="1" customBuiltin="1"/>
    <cellStyle name="60% - Accent6" xfId="28100" builtinId="52" hidden="1" customBuiltin="1"/>
    <cellStyle name="60% - Accent6" xfId="28122" builtinId="52" hidden="1" customBuiltin="1"/>
    <cellStyle name="60% - Accent6" xfId="28143" builtinId="52" hidden="1" customBuiltin="1"/>
    <cellStyle name="60% - Accent6" xfId="28164" builtinId="52" hidden="1" customBuiltin="1"/>
    <cellStyle name="60% - Accent6" xfId="28194" builtinId="52" hidden="1" customBuiltin="1"/>
    <cellStyle name="60% - Accent6" xfId="28229" builtinId="52" hidden="1" customBuiltin="1"/>
    <cellStyle name="60% - Accent6" xfId="28258" builtinId="52" hidden="1" customBuiltin="1"/>
    <cellStyle name="60% - Accent6" xfId="28316" builtinId="52" hidden="1" customBuiltin="1"/>
    <cellStyle name="60% - Accent6" xfId="28344" builtinId="52" hidden="1" customBuiltin="1"/>
    <cellStyle name="60% - Accent6" xfId="28225" builtinId="52" hidden="1" customBuiltin="1"/>
    <cellStyle name="60% - Accent6" xfId="28332" builtinId="52" hidden="1" customBuiltin="1"/>
    <cellStyle name="60% - Accent6" xfId="28356" builtinId="52" hidden="1" customBuiltin="1"/>
    <cellStyle name="60% - Accent6" xfId="27071" builtinId="52" hidden="1" customBuiltin="1"/>
    <cellStyle name="60% - Accent6" xfId="24900" builtinId="52" hidden="1" customBuiltin="1"/>
    <cellStyle name="60% - Accent6" xfId="24934" builtinId="52" hidden="1" customBuiltin="1"/>
    <cellStyle name="60% - Accent6" xfId="24994" builtinId="52" hidden="1" customBuiltin="1"/>
    <cellStyle name="60% - Accent6" xfId="24865" builtinId="52" hidden="1" customBuiltin="1"/>
    <cellStyle name="60% - Accent6" xfId="24981" builtinId="52" hidden="1" customBuiltin="1"/>
    <cellStyle name="60% - Accent6" xfId="25009" builtinId="52" hidden="1" customBuiltin="1"/>
    <cellStyle name="60% - Accent6" xfId="25036" builtinId="52" hidden="1" customBuiltin="1"/>
    <cellStyle name="60% - Accent6" xfId="25060" builtinId="52" hidden="1" customBuiltin="1"/>
    <cellStyle name="60% - Accent6" xfId="25095" builtinId="52" hidden="1" customBuiltin="1"/>
    <cellStyle name="60% - Accent6" xfId="25133" builtinId="52" hidden="1" customBuiltin="1"/>
    <cellStyle name="60% - Accent6" xfId="25162" builtinId="52" hidden="1" customBuiltin="1"/>
    <cellStyle name="60% - Accent6" xfId="25194" builtinId="52" hidden="1" customBuiltin="1"/>
    <cellStyle name="60% - Accent6" xfId="25221" builtinId="52" hidden="1" customBuiltin="1"/>
    <cellStyle name="60% - Accent6" xfId="25249" builtinId="52" hidden="1" customBuiltin="1"/>
    <cellStyle name="60% - Accent6" xfId="25129" builtinId="52" hidden="1" customBuiltin="1"/>
    <cellStyle name="60% - Accent6" xfId="25237" builtinId="52" hidden="1" customBuiltin="1"/>
    <cellStyle name="60% - Accent6" xfId="25262" builtinId="52" hidden="1" customBuiltin="1"/>
    <cellStyle name="60% - Accent6" xfId="25311" builtinId="52" hidden="1" customBuiltin="1"/>
    <cellStyle name="60% - Accent6" xfId="25335" builtinId="52" hidden="1" customBuiltin="1"/>
    <cellStyle name="60% - Accent6" xfId="25366" builtinId="52" hidden="1" customBuiltin="1"/>
    <cellStyle name="60% - Accent6" xfId="25404" builtinId="52" hidden="1" customBuiltin="1"/>
    <cellStyle name="60% - Accent6" xfId="25433" builtinId="52" hidden="1" customBuiltin="1"/>
    <cellStyle name="60% - Accent6" xfId="25492" builtinId="52" hidden="1" customBuiltin="1"/>
    <cellStyle name="60% - Accent6" xfId="25521" builtinId="52" hidden="1" customBuiltin="1"/>
    <cellStyle name="60% - Accent6" xfId="25400" builtinId="52" hidden="1" customBuiltin="1"/>
    <cellStyle name="60% - Accent6" xfId="25508" builtinId="52" hidden="1" customBuiltin="1"/>
    <cellStyle name="60% - Accent6" xfId="25535" builtinId="52" hidden="1" customBuiltin="1"/>
    <cellStyle name="60% - Accent6" xfId="25559" builtinId="52" hidden="1" customBuiltin="1"/>
    <cellStyle name="60% - Accent6" xfId="25582" builtinId="52" hidden="1" customBuiltin="1"/>
    <cellStyle name="60% - Accent6" xfId="25605" builtinId="52" hidden="1" customBuiltin="1"/>
    <cellStyle name="60% - Accent6" xfId="25626" builtinId="52" hidden="1" customBuiltin="1"/>
    <cellStyle name="60% - Accent6" xfId="16872" builtinId="52" hidden="1" customBuiltin="1"/>
    <cellStyle name="60% - Accent6" xfId="18695" builtinId="52" hidden="1" customBuiltin="1"/>
    <cellStyle name="60% - Accent6" xfId="18616" builtinId="52" hidden="1" customBuiltin="1"/>
    <cellStyle name="60% - Accent6" xfId="20089" builtinId="52" hidden="1" customBuiltin="1"/>
    <cellStyle name="60% - Accent6" xfId="18781" builtinId="52" hidden="1" customBuiltin="1"/>
    <cellStyle name="60% - Accent6" xfId="25280" builtinId="52" hidden="1" customBuiltin="1"/>
    <cellStyle name="60% - Accent6" xfId="23318" builtinId="52" hidden="1" customBuiltin="1"/>
    <cellStyle name="60% - Accent6" xfId="23310" builtinId="52" hidden="1" customBuiltin="1"/>
    <cellStyle name="60% - Accent6" xfId="14149" builtinId="52" hidden="1" customBuiltin="1"/>
    <cellStyle name="60% - Accent6" xfId="17006" builtinId="52" hidden="1" customBuiltin="1"/>
    <cellStyle name="60% - Accent6" xfId="23662" builtinId="52" hidden="1" customBuiltin="1"/>
    <cellStyle name="60% - Accent6" xfId="14851" builtinId="52" hidden="1" customBuiltin="1"/>
    <cellStyle name="60% - Accent6" xfId="14144" builtinId="52" hidden="1" customBuiltin="1"/>
    <cellStyle name="60% - Accent6" xfId="25570" builtinId="52" hidden="1" customBuiltin="1"/>
    <cellStyle name="60% - Accent6" xfId="25638" builtinId="52" hidden="1" customBuiltin="1"/>
    <cellStyle name="60% - Accent6" xfId="25192" builtinId="52" hidden="1" customBuiltin="1"/>
    <cellStyle name="60% - Accent6" xfId="25663" builtinId="52" hidden="1" customBuiltin="1"/>
    <cellStyle name="60% - Accent6" xfId="25701" builtinId="52" hidden="1" customBuiltin="1"/>
    <cellStyle name="60% - Accent6" xfId="25737" builtinId="52" hidden="1" customBuiltin="1"/>
    <cellStyle name="60% - Accent6" xfId="24246" builtinId="52" hidden="1" customBuiltin="1"/>
    <cellStyle name="60% - Accent6" xfId="24270" builtinId="52" hidden="1" customBuiltin="1"/>
    <cellStyle name="60% - Accent6" xfId="24293" builtinId="52" hidden="1" customBuiltin="1"/>
    <cellStyle name="60% - Accent6" xfId="24325" builtinId="52" hidden="1" customBuiltin="1"/>
    <cellStyle name="60% - Accent6" xfId="24364" builtinId="52" hidden="1" customBuiltin="1"/>
    <cellStyle name="60% - Accent6" xfId="24393" builtinId="52" hidden="1" customBuiltin="1"/>
    <cellStyle name="60% - Accent6" xfId="24453" builtinId="52" hidden="1" customBuiltin="1"/>
    <cellStyle name="60% - Accent6" xfId="24482" builtinId="52" hidden="1" customBuiltin="1"/>
    <cellStyle name="60% - Accent6" xfId="24360" builtinId="52" hidden="1" customBuiltin="1"/>
    <cellStyle name="60% - Accent6" xfId="24469" builtinId="52" hidden="1" customBuiltin="1"/>
    <cellStyle name="60% - Accent6" xfId="24496" builtinId="52" hidden="1" customBuiltin="1"/>
    <cellStyle name="60% - Accent6" xfId="24521" builtinId="52" hidden="1" customBuiltin="1"/>
    <cellStyle name="60% - Accent6" xfId="24568" builtinId="52" hidden="1" customBuiltin="1"/>
    <cellStyle name="60% - Accent6" xfId="24602" builtinId="52" hidden="1" customBuiltin="1"/>
    <cellStyle name="60% - Accent6" xfId="23589" builtinId="52" hidden="1" customBuiltin="1"/>
    <cellStyle name="60% - Accent6" xfId="23593" builtinId="52" hidden="1" customBuiltin="1"/>
    <cellStyle name="60% - Accent6" xfId="23612" builtinId="52" hidden="1" customBuiltin="1"/>
    <cellStyle name="60% - Accent6" xfId="23542" builtinId="52" hidden="1" customBuiltin="1"/>
    <cellStyle name="60% - Accent6" xfId="23574" builtinId="52" hidden="1" customBuiltin="1"/>
    <cellStyle name="60% - Accent6" xfId="23483" builtinId="52" hidden="1" customBuiltin="1"/>
    <cellStyle name="60% - Accent6" xfId="24762" builtinId="52" hidden="1" customBuiltin="1"/>
    <cellStyle name="60% - Accent6" xfId="24785" builtinId="52" hidden="1" customBuiltin="1"/>
    <cellStyle name="60% - Accent6" xfId="24806" builtinId="52" hidden="1" customBuiltin="1"/>
    <cellStyle name="60% - Accent6" xfId="24827" builtinId="52" hidden="1" customBuiltin="1"/>
    <cellStyle name="60% - Accent6" xfId="24828" builtinId="52" hidden="1" customBuiltin="1"/>
    <cellStyle name="60% - Accent6" xfId="24869" builtinId="52" hidden="1" customBuiltin="1"/>
    <cellStyle name="60% - Accent6" xfId="24222" builtinId="52" hidden="1" customBuiltin="1"/>
    <cellStyle name="60% - Accent6" xfId="23933" builtinId="52" hidden="1" customBuiltin="1"/>
    <cellStyle name="60% - Accent6" xfId="23961" builtinId="52" hidden="1" customBuiltin="1"/>
    <cellStyle name="60% - Accent6" xfId="23990" builtinId="52" hidden="1" customBuiltin="1"/>
    <cellStyle name="60% - Accent6" xfId="24016" builtinId="52" hidden="1" customBuiltin="1"/>
    <cellStyle name="60% - Accent6" xfId="24052" builtinId="52" hidden="1" customBuiltin="1"/>
    <cellStyle name="60% - Accent6" xfId="24090" builtinId="52" hidden="1" customBuiltin="1"/>
    <cellStyle name="60% - Accent6" xfId="24119" builtinId="52" hidden="1" customBuiltin="1"/>
    <cellStyle name="60% - Accent6" xfId="24151" builtinId="52" hidden="1" customBuiltin="1"/>
    <cellStyle name="60% - Accent6" xfId="24179" builtinId="52" hidden="1" customBuiltin="1"/>
    <cellStyle name="60% - Accent6" xfId="24208" builtinId="52" hidden="1" customBuiltin="1"/>
    <cellStyle name="60% - Accent6" xfId="24086" builtinId="52" hidden="1" customBuiltin="1"/>
    <cellStyle name="60% - Accent6" xfId="24195" builtinId="52" hidden="1" customBuiltin="1"/>
    <cellStyle name="60% - Accent6" xfId="23773" builtinId="52" hidden="1" customBuiltin="1"/>
    <cellStyle name="60% - Accent6" xfId="23775" builtinId="52" hidden="1" customBuiltin="1"/>
    <cellStyle name="60% - Accent6" xfId="23818" builtinId="52" hidden="1" customBuiltin="1"/>
    <cellStyle name="60% - Accent6" xfId="23884" builtinId="52" hidden="1" customBuiltin="1"/>
    <cellStyle name="60% - Accent6" xfId="23916" builtinId="52" hidden="1" customBuiltin="1"/>
    <cellStyle name="60% - Accent6" xfId="23946" builtinId="52" hidden="1" customBuiltin="1"/>
    <cellStyle name="60% - Accent6" xfId="23695" builtinId="52" hidden="1" customBuiltin="1"/>
    <cellStyle name="60% - Accent6" xfId="23723" builtinId="52" hidden="1" customBuiltin="1"/>
    <cellStyle name="60% - Accent6" xfId="23749" builtinId="52" hidden="1" customBuiltin="1"/>
    <cellStyle name="60% - Accent6" xfId="23446" builtinId="52" hidden="1" customBuiltin="1"/>
    <cellStyle name="60% - Accent6" xfId="23477" builtinId="52" hidden="1" customBuiltin="1"/>
    <cellStyle name="60% - Accent6" xfId="23425" builtinId="52" hidden="1" customBuiltin="1"/>
    <cellStyle name="60% - Accent6" xfId="23850" builtinId="52" hidden="1" customBuiltin="1"/>
    <cellStyle name="60% - Accent6" xfId="23814" builtinId="52" hidden="1" customBuiltin="1"/>
    <cellStyle name="60% - Accent6" xfId="24545" builtinId="52" hidden="1" customBuiltin="1"/>
    <cellStyle name="60% - Accent6" xfId="7865" builtinId="52" hidden="1" customBuiltin="1"/>
    <cellStyle name="60% - Accent6" xfId="5080" builtinId="52" hidden="1" customBuiltin="1"/>
    <cellStyle name="60% - Accent6" xfId="25287" builtinId="52" hidden="1" customBuiltin="1"/>
    <cellStyle name="60% - Accent6" xfId="24964" builtinId="52" hidden="1" customBuiltin="1"/>
    <cellStyle name="60% - Accent6" xfId="28076" builtinId="52" hidden="1" customBuiltin="1"/>
    <cellStyle name="60% - Accent6" xfId="27754" builtinId="52" hidden="1" customBuiltin="1"/>
    <cellStyle name="60% - Accent6" xfId="27481" builtinId="52" hidden="1" customBuiltin="1"/>
    <cellStyle name="60% - Accent6" xfId="27159" builtinId="52" hidden="1" customBuiltin="1"/>
    <cellStyle name="60% - Accent6" xfId="26756" builtinId="52" hidden="1" customBuiltin="1"/>
    <cellStyle name="60% - Accent6" xfId="26278" builtinId="52" hidden="1" customBuiltin="1"/>
    <cellStyle name="60% - Accent6" xfId="25788" builtinId="52" hidden="1" customBuiltin="1"/>
    <cellStyle name="60% - Accent6" xfId="17487" builtinId="52" hidden="1" customBuiltin="1"/>
    <cellStyle name="60% - Accent6" xfId="20460" builtinId="52" hidden="1" customBuiltin="1"/>
    <cellStyle name="60% - Accent6" xfId="8124" builtinId="52" hidden="1" customBuiltin="1"/>
    <cellStyle name="60% - Accent6" xfId="14424" builtinId="52" hidden="1" customBuiltin="1"/>
    <cellStyle name="60% - Accent6" xfId="22402" builtinId="52" hidden="1" customBuiltin="1"/>
    <cellStyle name="60% - Accent6" xfId="22470" builtinId="52" hidden="1" customBuiltin="1"/>
    <cellStyle name="60% - Accent6" xfId="22017" builtinId="52" hidden="1" customBuiltin="1"/>
    <cellStyle name="60% - Accent6" xfId="16884" builtinId="52" hidden="1" customBuiltin="1"/>
    <cellStyle name="60% - Accent6" xfId="22534" builtinId="52" hidden="1" customBuiltin="1"/>
    <cellStyle name="60% - Accent6" xfId="22571" builtinId="52" hidden="1" customBuiltin="1"/>
    <cellStyle name="60% - Accent6" xfId="22622" builtinId="52" hidden="1" customBuiltin="1"/>
    <cellStyle name="60% - Accent6" xfId="22668" builtinId="52" hidden="1" customBuiltin="1"/>
    <cellStyle name="60% - Accent6" xfId="22700" builtinId="52" hidden="1" customBuiltin="1"/>
    <cellStyle name="60% - Accent6" xfId="22734" builtinId="52" hidden="1" customBuiltin="1"/>
    <cellStyle name="60% - Accent6" xfId="22766" builtinId="52" hidden="1" customBuiltin="1"/>
    <cellStyle name="60% - Accent6" xfId="22797" builtinId="52" hidden="1" customBuiltin="1"/>
    <cellStyle name="60% - Accent6" xfId="22663" builtinId="52" hidden="1" customBuiltin="1"/>
    <cellStyle name="60% - Accent6" xfId="22782" builtinId="52" hidden="1" customBuiltin="1"/>
    <cellStyle name="60% - Accent6" xfId="22821" builtinId="52" hidden="1" customBuiltin="1"/>
    <cellStyle name="60% - Accent6" xfId="22856" builtinId="52" hidden="1" customBuiltin="1"/>
    <cellStyle name="60% - Accent6" xfId="22892" builtinId="52" hidden="1" customBuiltin="1"/>
    <cellStyle name="60% - Accent6" xfId="22926" builtinId="52" hidden="1" customBuiltin="1"/>
    <cellStyle name="60% - Accent6" xfId="22964" builtinId="52" hidden="1" customBuiltin="1"/>
    <cellStyle name="60% - Accent6" xfId="23010" builtinId="52" hidden="1" customBuiltin="1"/>
    <cellStyle name="60% - Accent6" xfId="23042" builtinId="52" hidden="1" customBuiltin="1"/>
    <cellStyle name="60% - Accent6" xfId="23076" builtinId="52" hidden="1" customBuiltin="1"/>
    <cellStyle name="60% - Accent6" xfId="23108" builtinId="52" hidden="1" customBuiltin="1"/>
    <cellStyle name="60% - Accent6" xfId="23139" builtinId="52" hidden="1" customBuiltin="1"/>
    <cellStyle name="60% - Accent6" xfId="23005" builtinId="52" hidden="1" customBuiltin="1"/>
    <cellStyle name="60% - Accent6" xfId="23124" builtinId="52" hidden="1" customBuiltin="1"/>
    <cellStyle name="60% - Accent6" xfId="23198" builtinId="52" hidden="1" customBuiltin="1"/>
    <cellStyle name="60% - Accent6" xfId="23234" builtinId="52" hidden="1" customBuiltin="1"/>
    <cellStyle name="60% - Accent6" xfId="23268" builtinId="52" hidden="1" customBuiltin="1"/>
    <cellStyle name="60% - Accent6" xfId="23293" builtinId="52" hidden="1" customBuiltin="1"/>
    <cellStyle name="60% - Accent6" xfId="23359" builtinId="52" hidden="1" customBuiltin="1"/>
    <cellStyle name="60% - Accent6" xfId="23380" builtinId="52" hidden="1" customBuiltin="1"/>
    <cellStyle name="60% - Accent6" xfId="23403" builtinId="52" hidden="1" customBuiltin="1"/>
    <cellStyle name="60% - Accent6" xfId="22606" builtinId="52" hidden="1" customBuiltin="1"/>
    <cellStyle name="60% - Accent6" xfId="21558" builtinId="52" hidden="1" customBuiltin="1"/>
    <cellStyle name="60% - Accent6" xfId="20848" builtinId="52" hidden="1" customBuiltin="1"/>
    <cellStyle name="60% - Accent6" xfId="19823" builtinId="52" hidden="1" customBuiltin="1"/>
    <cellStyle name="60% - Accent6" xfId="4623" builtinId="52" hidden="1" customBuiltin="1"/>
    <cellStyle name="60% - Accent6" xfId="18643" builtinId="52" hidden="1" customBuiltin="1"/>
    <cellStyle name="60% - Accent6" xfId="17968" builtinId="52" hidden="1" customBuiltin="1"/>
    <cellStyle name="60% - Accent6" xfId="17190" builtinId="52" hidden="1" customBuiltin="1"/>
    <cellStyle name="60% - Accent6" xfId="14160" builtinId="52" hidden="1" customBuiltin="1"/>
    <cellStyle name="60% - Accent6" xfId="16659" builtinId="52" hidden="1" customBuiltin="1"/>
    <cellStyle name="60% - Accent6" xfId="15927" builtinId="52" hidden="1" customBuiltin="1"/>
    <cellStyle name="60% - Accent6" xfId="15216" builtinId="52" hidden="1" customBuiltin="1"/>
    <cellStyle name="60% - Accent6" xfId="13740" builtinId="52" hidden="1" customBuiltin="1"/>
    <cellStyle name="60% - Accent6" xfId="8961" builtinId="52" hidden="1" customBuiltin="1"/>
    <cellStyle name="60% - Accent6" xfId="9001" builtinId="52" hidden="1" customBuiltin="1"/>
    <cellStyle name="60% - Accent6" xfId="9031" builtinId="52" hidden="1" customBuiltin="1"/>
    <cellStyle name="60% - Accent6" xfId="9065" builtinId="52" hidden="1" customBuiltin="1"/>
    <cellStyle name="60% - Accent6" xfId="9093" builtinId="52" hidden="1" customBuiltin="1"/>
    <cellStyle name="60% - Accent6" xfId="9122" builtinId="52" hidden="1" customBuiltin="1"/>
    <cellStyle name="60% - Accent6" xfId="8997" builtinId="52" hidden="1" customBuiltin="1"/>
    <cellStyle name="60% - Accent6" xfId="9109" builtinId="52" hidden="1" customBuiltin="1"/>
    <cellStyle name="60% - Accent6" xfId="9139" builtinId="52" hidden="1" customBuiltin="1"/>
    <cellStyle name="60% - Accent6" xfId="9163" builtinId="52" hidden="1" customBuiltin="1"/>
    <cellStyle name="60% - Accent6" xfId="9190" builtinId="52" hidden="1" customBuiltin="1"/>
    <cellStyle name="60% - Accent6" xfId="9247" builtinId="52" hidden="1" customBuiltin="1"/>
    <cellStyle name="60% - Accent6" xfId="9286" builtinId="52" hidden="1" customBuiltin="1"/>
    <cellStyle name="60% - Accent6" xfId="9317" builtinId="52" hidden="1" customBuiltin="1"/>
    <cellStyle name="60% - Accent6" xfId="9349" builtinId="52" hidden="1" customBuiltin="1"/>
    <cellStyle name="60% - Accent6" xfId="9378" builtinId="52" hidden="1" customBuiltin="1"/>
    <cellStyle name="60% - Accent6" xfId="9407" builtinId="52" hidden="1" customBuiltin="1"/>
    <cellStyle name="60% - Accent6" xfId="9282" builtinId="52" hidden="1" customBuiltin="1"/>
    <cellStyle name="60% - Accent6" xfId="9423" builtinId="52" hidden="1" customBuiltin="1"/>
    <cellStyle name="60% - Accent6" xfId="9447" builtinId="52" hidden="1" customBuiltin="1"/>
    <cellStyle name="60% - Accent6" xfId="9473" builtinId="52" hidden="1" customBuiltin="1"/>
    <cellStyle name="60% - Accent6" xfId="9496" builtinId="52" hidden="1" customBuiltin="1"/>
    <cellStyle name="60% - Accent6" xfId="9530" builtinId="52" hidden="1" customBuiltin="1"/>
    <cellStyle name="60% - Accent6" xfId="8470" builtinId="52" hidden="1" customBuiltin="1"/>
    <cellStyle name="60% - Accent6" xfId="8474" builtinId="52" hidden="1" customBuiltin="1"/>
    <cellStyle name="60% - Accent6" xfId="8522" builtinId="52" hidden="1" customBuiltin="1"/>
    <cellStyle name="60% - Accent6" xfId="8356" builtinId="52" hidden="1" customBuiltin="1"/>
    <cellStyle name="60% - Accent6" xfId="8451" builtinId="52" hidden="1" customBuiltin="1"/>
    <cellStyle name="60% - Accent6" xfId="8154" builtinId="52" hidden="1" customBuiltin="1"/>
    <cellStyle name="60% - Accent6" xfId="9685" builtinId="52" hidden="1" customBuiltin="1"/>
    <cellStyle name="60% - Accent6" xfId="9706" builtinId="52" hidden="1" customBuiltin="1"/>
    <cellStyle name="60% - Accent6" xfId="9729" builtinId="52" hidden="1" customBuiltin="1"/>
    <cellStyle name="60% - Accent6" xfId="9750" builtinId="52" hidden="1" customBuiltin="1"/>
    <cellStyle name="60% - Accent6" xfId="9771" builtinId="52" hidden="1" customBuiltin="1"/>
    <cellStyle name="60% - Accent6" xfId="9772" builtinId="52" hidden="1" customBuiltin="1"/>
    <cellStyle name="60% - Accent6" xfId="9813" builtinId="52" hidden="1" customBuiltin="1"/>
    <cellStyle name="60% - Accent6" xfId="9844" builtinId="52" hidden="1" customBuiltin="1"/>
    <cellStyle name="60% - Accent6" xfId="9878" builtinId="52" hidden="1" customBuiltin="1"/>
    <cellStyle name="60% - Accent6" xfId="9909" builtinId="52" hidden="1" customBuiltin="1"/>
    <cellStyle name="60% - Accent6" xfId="9941" builtinId="52" hidden="1" customBuiltin="1"/>
    <cellStyle name="60% - Accent6" xfId="9809" builtinId="52" hidden="1" customBuiltin="1"/>
    <cellStyle name="60% - Accent6" xfId="9926" builtinId="52" hidden="1" customBuiltin="1"/>
    <cellStyle name="60% - Accent6" xfId="9986" builtinId="52" hidden="1" customBuiltin="1"/>
    <cellStyle name="60% - Accent6" xfId="10010" builtinId="52" hidden="1" customBuiltin="1"/>
    <cellStyle name="60% - Accent6" xfId="10032" builtinId="52" hidden="1" customBuiltin="1"/>
    <cellStyle name="60% - Accent6" xfId="10045" builtinId="52" hidden="1" customBuiltin="1"/>
    <cellStyle name="60% - Accent6" xfId="10081" builtinId="52" hidden="1" customBuiltin="1"/>
    <cellStyle name="60% - Accent6" xfId="10110" builtinId="52" hidden="1" customBuiltin="1"/>
    <cellStyle name="60% - Accent6" xfId="10169" builtinId="52" hidden="1" customBuiltin="1"/>
    <cellStyle name="60% - Accent6" xfId="10199" builtinId="52" hidden="1" customBuiltin="1"/>
    <cellStyle name="60% - Accent6" xfId="10077" builtinId="52" hidden="1" customBuiltin="1"/>
    <cellStyle name="60% - Accent6" xfId="10185" builtinId="52" hidden="1" customBuiltin="1"/>
    <cellStyle name="60% - Accent6" xfId="10215" builtinId="52" hidden="1" customBuiltin="1"/>
    <cellStyle name="60% - Accent6" xfId="10239" builtinId="52" hidden="1" customBuiltin="1"/>
    <cellStyle name="60% - Accent6" xfId="10264" builtinId="52" hidden="1" customBuiltin="1"/>
    <cellStyle name="60% - Accent6" xfId="10287" builtinId="52" hidden="1" customBuiltin="1"/>
    <cellStyle name="60% - Accent6" xfId="10321" builtinId="52" hidden="1" customBuiltin="1"/>
    <cellStyle name="60% - Accent6" xfId="10359" builtinId="52" hidden="1" customBuiltin="1"/>
    <cellStyle name="60% - Accent6" xfId="10389" builtinId="52" hidden="1" customBuiltin="1"/>
    <cellStyle name="60% - Accent6" xfId="10449" builtinId="52" hidden="1" customBuiltin="1"/>
    <cellStyle name="60% - Accent6" xfId="10478" builtinId="52" hidden="1" customBuiltin="1"/>
    <cellStyle name="60% - Accent6" xfId="10355" builtinId="52" hidden="1" customBuiltin="1"/>
    <cellStyle name="60% - Accent6" xfId="10465" builtinId="52" hidden="1" customBuiltin="1"/>
    <cellStyle name="60% - Accent6" xfId="10494" builtinId="52" hidden="1" customBuiltin="1"/>
    <cellStyle name="60% - Accent6" xfId="10519" builtinId="52" hidden="1" customBuiltin="1"/>
    <cellStyle name="60% - Accent6" xfId="10542" builtinId="52" hidden="1" customBuiltin="1"/>
    <cellStyle name="60% - Accent6" xfId="10566" builtinId="52" hidden="1" customBuiltin="1"/>
    <cellStyle name="60% - Accent6" xfId="10593" builtinId="52" hidden="1" customBuiltin="1"/>
    <cellStyle name="60% - Accent6" xfId="5186" builtinId="52" hidden="1" customBuiltin="1"/>
    <cellStyle name="60% - Accent6" xfId="8455" builtinId="52" hidden="1" customBuiltin="1"/>
    <cellStyle name="60% - Accent6" xfId="8180" builtinId="52" hidden="1" customBuiltin="1"/>
    <cellStyle name="60% - Accent6" xfId="7910" builtinId="52" hidden="1" customBuiltin="1"/>
    <cellStyle name="60% - Accent6" xfId="8523" builtinId="52" hidden="1" customBuiltin="1"/>
    <cellStyle name="60% - Accent6" xfId="4341" builtinId="52" hidden="1" customBuiltin="1"/>
    <cellStyle name="60% - Accent6" xfId="4772" builtinId="52" hidden="1" customBuiltin="1"/>
    <cellStyle name="60% - Accent6" xfId="5518" builtinId="52" hidden="1" customBuiltin="1"/>
    <cellStyle name="60% - Accent6" xfId="4342" builtinId="52" hidden="1" customBuiltin="1"/>
    <cellStyle name="60% - Accent6" xfId="4556" builtinId="52" hidden="1" customBuiltin="1"/>
    <cellStyle name="60% - Accent6" xfId="5929" builtinId="52" hidden="1" customBuiltin="1"/>
    <cellStyle name="60% - Accent6" xfId="10594" builtinId="52" hidden="1" customBuiltin="1"/>
    <cellStyle name="60% - Accent6" xfId="7653" builtinId="52" hidden="1" customBuiltin="1"/>
    <cellStyle name="60% - Accent6" xfId="4394" builtinId="52" hidden="1" customBuiltin="1"/>
    <cellStyle name="60% - Accent6" xfId="10682" builtinId="52" hidden="1" customBuiltin="1"/>
    <cellStyle name="60% - Accent6" xfId="6053" builtinId="52" hidden="1" customBuiltin="1"/>
    <cellStyle name="60% - Accent6" xfId="6218" builtinId="52" hidden="1" customBuiltin="1"/>
    <cellStyle name="60% - Accent6" xfId="5214" builtinId="52" hidden="1" customBuiltin="1"/>
    <cellStyle name="60% - Accent6" xfId="7784" builtinId="52" hidden="1" customBuiltin="1"/>
    <cellStyle name="60% - Accent6" xfId="4838" builtinId="52" hidden="1" customBuiltin="1"/>
    <cellStyle name="60% - Accent6" xfId="7782" builtinId="52" hidden="1" customBuiltin="1"/>
    <cellStyle name="60% - Accent6" xfId="7621" builtinId="52" hidden="1" customBuiltin="1"/>
    <cellStyle name="60% - Accent6" xfId="5815" builtinId="52" hidden="1" customBuiltin="1"/>
    <cellStyle name="60% - Accent6" xfId="7602" builtinId="52" hidden="1" customBuiltin="1"/>
    <cellStyle name="60% - Accent6" xfId="5602" builtinId="52" hidden="1" customBuiltin="1"/>
    <cellStyle name="60% - Accent6" xfId="10790" builtinId="52" hidden="1" customBuiltin="1"/>
    <cellStyle name="60% - Accent6" xfId="5806" builtinId="52" hidden="1" customBuiltin="1"/>
    <cellStyle name="60% - Accent6" xfId="6268" builtinId="52" hidden="1" customBuiltin="1"/>
    <cellStyle name="60% - Accent6" xfId="5810" builtinId="52" hidden="1" customBuiltin="1"/>
    <cellStyle name="60% - Accent6" xfId="5448" builtinId="52" hidden="1" customBuiltin="1"/>
    <cellStyle name="60% - Accent6" xfId="5012" builtinId="52" hidden="1" customBuiltin="1"/>
    <cellStyle name="60% - Accent6" xfId="5308" builtinId="52" hidden="1" customBuiltin="1"/>
    <cellStyle name="60% - Accent6" xfId="4937" builtinId="52" hidden="1" customBuiltin="1"/>
    <cellStyle name="60% - Accent6" xfId="4118" builtinId="52" hidden="1" customBuiltin="1"/>
    <cellStyle name="60% - Accent6" xfId="4375" builtinId="52" hidden="1" customBuiltin="1"/>
    <cellStyle name="60% - Accent6" xfId="4489" builtinId="52" hidden="1" customBuiltin="1"/>
    <cellStyle name="60% - Accent6" xfId="4156" builtinId="52" hidden="1" customBuiltin="1"/>
    <cellStyle name="60% - Accent6" xfId="6034" builtinId="52" hidden="1" customBuiltin="1"/>
    <cellStyle name="60% - Accent6" xfId="3889" builtinId="52" hidden="1" customBuiltin="1"/>
    <cellStyle name="60% - Accent6" xfId="3897" builtinId="52" hidden="1" customBuiltin="1"/>
    <cellStyle name="60% - Accent6" xfId="5918" builtinId="52" hidden="1" customBuiltin="1"/>
    <cellStyle name="60% - Accent6" xfId="5240" builtinId="52" hidden="1" customBuiltin="1"/>
    <cellStyle name="60% - Accent6" xfId="5095" builtinId="52" hidden="1" customBuiltin="1"/>
    <cellStyle name="60% - Accent6" xfId="8535" builtinId="52" hidden="1" customBuiltin="1"/>
    <cellStyle name="60% - Accent6" xfId="4111" builtinId="52" hidden="1" customBuiltin="1"/>
    <cellStyle name="60% - Accent6" xfId="8922" builtinId="52" hidden="1" customBuiltin="1"/>
    <cellStyle name="60% - Accent6" xfId="8549" builtinId="52" hidden="1" customBuiltin="1"/>
    <cellStyle name="60% - Accent6" xfId="7643" builtinId="52" hidden="1" customBuiltin="1"/>
    <cellStyle name="60% - Accent6" xfId="7729" builtinId="52" hidden="1" customBuiltin="1"/>
    <cellStyle name="60% - Accent6" xfId="10324" builtinId="52" hidden="1" customBuiltin="1"/>
    <cellStyle name="60% - Accent6" xfId="11060" builtinId="52" hidden="1" customBuiltin="1"/>
    <cellStyle name="60% - Accent6" xfId="11089" builtinId="52" hidden="1" customBuiltin="1"/>
    <cellStyle name="60% - Accent6" xfId="11117" builtinId="52" hidden="1" customBuiltin="1"/>
    <cellStyle name="60% - Accent6" xfId="11145" builtinId="52" hidden="1" customBuiltin="1"/>
    <cellStyle name="60% - Accent6" xfId="11147" builtinId="52" hidden="1" customBuiltin="1"/>
    <cellStyle name="60% - Accent6" xfId="11193" builtinId="52" hidden="1" customBuiltin="1"/>
    <cellStyle name="60% - Accent6" xfId="11225" builtinId="52" hidden="1" customBuiltin="1"/>
    <cellStyle name="60% - Accent6" xfId="11262" builtinId="52" hidden="1" customBuiltin="1"/>
    <cellStyle name="60% - Accent6" xfId="11295" builtinId="52" hidden="1" customBuiltin="1"/>
    <cellStyle name="60% - Accent6" xfId="11326" builtinId="52" hidden="1" customBuiltin="1"/>
    <cellStyle name="60% - Accent6" xfId="11189" builtinId="52" hidden="1" customBuiltin="1"/>
    <cellStyle name="60% - Accent6" xfId="11312" builtinId="52" hidden="1" customBuiltin="1"/>
    <cellStyle name="60% - Accent6" xfId="11344" builtinId="52" hidden="1" customBuiltin="1"/>
    <cellStyle name="60% - Accent6" xfId="11376" builtinId="52" hidden="1" customBuiltin="1"/>
    <cellStyle name="60% - Accent6" xfId="11405" builtinId="52" hidden="1" customBuiltin="1"/>
    <cellStyle name="60% - Accent6" xfId="11432" builtinId="52" hidden="1" customBuiltin="1"/>
    <cellStyle name="60% - Accent6" xfId="11447" builtinId="52" hidden="1" customBuiltin="1"/>
    <cellStyle name="60% - Accent6" xfId="11520" builtinId="52" hidden="1" customBuiltin="1"/>
    <cellStyle name="60% - Accent6" xfId="11553" builtinId="52" hidden="1" customBuiltin="1"/>
    <cellStyle name="60% - Accent6" xfId="11583" builtinId="52" hidden="1" customBuiltin="1"/>
    <cellStyle name="60% - Accent6" xfId="11486" builtinId="52" hidden="1" customBuiltin="1"/>
    <cellStyle name="60% - Accent6" xfId="11599" builtinId="52" hidden="1" customBuiltin="1"/>
    <cellStyle name="60% - Accent6" xfId="11628" builtinId="52" hidden="1" customBuiltin="1"/>
    <cellStyle name="60% - Accent6" xfId="11655" builtinId="52" hidden="1" customBuiltin="1"/>
    <cellStyle name="60% - Accent6" xfId="11684" builtinId="52" hidden="1" customBuiltin="1"/>
    <cellStyle name="60% - Accent6" xfId="11710" builtinId="52" hidden="1" customBuiltin="1"/>
    <cellStyle name="60% - Accent6" xfId="11745" builtinId="52" hidden="1" customBuiltin="1"/>
    <cellStyle name="60% - Accent6" xfId="11788" builtinId="52" hidden="1" customBuiltin="1"/>
    <cellStyle name="60% - Accent6" xfId="11818" builtinId="52" hidden="1" customBuiltin="1"/>
    <cellStyle name="60% - Accent6" xfId="11851" builtinId="52" hidden="1" customBuiltin="1"/>
    <cellStyle name="60% - Accent6" xfId="11879" builtinId="52" hidden="1" customBuiltin="1"/>
    <cellStyle name="60% - Accent6" xfId="11909" builtinId="52" hidden="1" customBuiltin="1"/>
    <cellStyle name="60% - Accent6" xfId="11784" builtinId="52" hidden="1" customBuiltin="1"/>
    <cellStyle name="60% - Accent6" xfId="11895" builtinId="52" hidden="1" customBuiltin="1"/>
    <cellStyle name="60% - Accent6" xfId="11923" builtinId="52" hidden="1" customBuiltin="1"/>
    <cellStyle name="60% - Accent6" xfId="11952" builtinId="52" hidden="1" customBuiltin="1"/>
    <cellStyle name="60% - Accent6" xfId="11984" builtinId="52" hidden="1" customBuiltin="1"/>
    <cellStyle name="60% - Accent6" xfId="12009" builtinId="52" hidden="1" customBuiltin="1"/>
    <cellStyle name="60% - Accent6" xfId="12043" builtinId="52" hidden="1" customBuiltin="1"/>
    <cellStyle name="60% - Accent6" xfId="10935" builtinId="52" hidden="1" customBuiltin="1"/>
    <cellStyle name="60% - Accent6" xfId="10939" builtinId="52" hidden="1" customBuiltin="1"/>
    <cellStyle name="60% - Accent6" xfId="10963" builtinId="52" hidden="1" customBuiltin="1"/>
    <cellStyle name="60% - Accent6" xfId="10883" builtinId="52" hidden="1" customBuiltin="1"/>
    <cellStyle name="60% - Accent6" xfId="10919" builtinId="52" hidden="1" customBuiltin="1"/>
    <cellStyle name="60% - Accent6" xfId="4139" builtinId="52" hidden="1" customBuiltin="1"/>
    <cellStyle name="60% - Accent6" xfId="12184" builtinId="52" hidden="1" customBuiltin="1"/>
    <cellStyle name="60% - Accent6" xfId="12205" builtinId="52" hidden="1" customBuiltin="1"/>
    <cellStyle name="60% - Accent6" xfId="12228" builtinId="52" hidden="1" customBuiltin="1"/>
    <cellStyle name="60% - Accent6" xfId="12270" builtinId="52" hidden="1" customBuiltin="1"/>
    <cellStyle name="60% - Accent6" xfId="12271" builtinId="52" hidden="1" customBuiltin="1"/>
    <cellStyle name="60% - Accent6" xfId="12348" builtinId="52" hidden="1" customBuiltin="1"/>
    <cellStyle name="60% - Accent6" xfId="12382" builtinId="52" hidden="1" customBuiltin="1"/>
    <cellStyle name="60% - Accent6" xfId="12413" builtinId="52" hidden="1" customBuiltin="1"/>
    <cellStyle name="60% - Accent6" xfId="12445" builtinId="52" hidden="1" customBuiltin="1"/>
    <cellStyle name="60% - Accent6" xfId="12312" builtinId="52" hidden="1" customBuiltin="1"/>
    <cellStyle name="60% - Accent6" xfId="12430" builtinId="52" hidden="1" customBuiltin="1"/>
    <cellStyle name="60% - Accent6" xfId="12463" builtinId="52" hidden="1" customBuiltin="1"/>
    <cellStyle name="60% - Accent6" xfId="12494" builtinId="52" hidden="1" customBuiltin="1"/>
    <cellStyle name="60% - Accent6" xfId="12521" builtinId="52" hidden="1" customBuiltin="1"/>
    <cellStyle name="60% - Accent6" xfId="12558" builtinId="52" hidden="1" customBuiltin="1"/>
    <cellStyle name="60% - Accent6" xfId="12599" builtinId="52" hidden="1" customBuiltin="1"/>
    <cellStyle name="60% - Accent6" xfId="12628" builtinId="52" hidden="1" customBuiltin="1"/>
    <cellStyle name="60% - Accent6" xfId="12661" builtinId="52" hidden="1" customBuiltin="1"/>
    <cellStyle name="60% - Accent6" xfId="12688" builtinId="52" hidden="1" customBuiltin="1"/>
    <cellStyle name="60% - Accent6" xfId="12717" builtinId="52" hidden="1" customBuiltin="1"/>
    <cellStyle name="60% - Accent6" xfId="12595" builtinId="52" hidden="1" customBuiltin="1"/>
    <cellStyle name="60% - Accent6" xfId="12704" builtinId="52" hidden="1" customBuiltin="1"/>
    <cellStyle name="60% - Accent6" xfId="12734" builtinId="52" hidden="1" customBuiltin="1"/>
    <cellStyle name="60% - Accent6" xfId="12762" builtinId="52" hidden="1" customBuiltin="1"/>
    <cellStyle name="60% - Accent6" xfId="12792" builtinId="52" hidden="1" customBuiltin="1"/>
    <cellStyle name="60% - Accent6" xfId="12819" builtinId="52" hidden="1" customBuiltin="1"/>
    <cellStyle name="60% - Accent6" xfId="12851" builtinId="52" hidden="1" customBuiltin="1"/>
    <cellStyle name="60% - Accent6" xfId="12892" builtinId="52" hidden="1" customBuiltin="1"/>
    <cellStyle name="60% - Accent6" xfId="12921" builtinId="52" hidden="1" customBuiltin="1"/>
    <cellStyle name="60% - Accent6" xfId="12953" builtinId="52" hidden="1" customBuiltin="1"/>
    <cellStyle name="60% - Accent6" xfId="12980" builtinId="52" hidden="1" customBuiltin="1"/>
    <cellStyle name="60% - Accent6" xfId="13010" builtinId="52" hidden="1" customBuiltin="1"/>
    <cellStyle name="60% - Accent6" xfId="12888" builtinId="52" hidden="1" customBuiltin="1"/>
    <cellStyle name="60% - Accent6" xfId="12316" builtinId="52" hidden="1" customBuiltin="1"/>
    <cellStyle name="60% - Accent6" xfId="4155" builtinId="52" hidden="1" customBuiltin="1"/>
    <cellStyle name="60% - Accent6" xfId="4512" builtinId="52" hidden="1" customBuiltin="1"/>
    <cellStyle name="60% - Accent6" xfId="10142" builtinId="52" hidden="1" customBuiltin="1"/>
    <cellStyle name="60% - Accent6" xfId="9394" builtinId="52" hidden="1" customBuiltin="1"/>
    <cellStyle name="60% - Accent6" xfId="22295" builtinId="52" hidden="1" customBuiltin="1"/>
    <cellStyle name="60% - Accent6" xfId="22495" builtinId="52" hidden="1" customBuiltin="1"/>
    <cellStyle name="60% - Accent6" xfId="22162" builtinId="52" hidden="1" customBuiltin="1"/>
    <cellStyle name="60% - Accent6" xfId="20390" builtinId="52" hidden="1" customBuiltin="1"/>
    <cellStyle name="60% - Accent6" xfId="20752" builtinId="52" hidden="1" customBuiltin="1"/>
    <cellStyle name="60% - Accent6" xfId="19568" builtinId="52" hidden="1" customBuiltin="1"/>
    <cellStyle name="60% - Accent6" xfId="19184" builtinId="52" hidden="1" customBuiltin="1"/>
    <cellStyle name="60% - Accent6" xfId="18450" builtinId="52" hidden="1" customBuiltin="1"/>
    <cellStyle name="60% - Accent6" xfId="28399" builtinId="52" hidden="1" customBuiltin="1"/>
    <cellStyle name="60% - Accent6" xfId="28420" builtinId="52" hidden="1" customBuiltin="1"/>
    <cellStyle name="60% - Accent6" xfId="28441" builtinId="52" hidden="1" customBuiltin="1"/>
    <cellStyle name="60% - Accent6" xfId="28289" builtinId="52" hidden="1" customBuiltin="1"/>
    <cellStyle name="60% - Accent6" xfId="27927" builtinId="52" hidden="1" customBuiltin="1"/>
    <cellStyle name="60% - Accent6" xfId="27598" builtinId="52" hidden="1" customBuiltin="1"/>
    <cellStyle name="60% - Accent6" xfId="27391" builtinId="52" hidden="1" customBuiltin="1"/>
    <cellStyle name="60% - Accent6" xfId="27023" builtinId="52" hidden="1" customBuiltin="1"/>
    <cellStyle name="60% - Accent6" xfId="26690" builtinId="52" hidden="1" customBuiltin="1"/>
    <cellStyle name="60% - Accent6" xfId="26221" builtinId="52" hidden="1" customBuiltin="1"/>
    <cellStyle name="60% - Accent6" xfId="25772" builtinId="52" hidden="1" customBuiltin="1"/>
    <cellStyle name="60% - Accent6" xfId="5850" builtinId="52" hidden="1" customBuiltin="1"/>
    <cellStyle name="60% - Accent6" xfId="25465" builtinId="52" hidden="1" customBuiltin="1"/>
    <cellStyle name="60% - Accent6" xfId="25084" builtinId="52" hidden="1" customBuiltin="1"/>
    <cellStyle name="60% - Accent6" xfId="24741" builtinId="52" hidden="1" customBuiltin="1"/>
    <cellStyle name="60% - Accent6" xfId="24425" builtinId="52" hidden="1" customBuiltin="1"/>
    <cellStyle name="60% - Accent6" xfId="24039" builtinId="52" hidden="1" customBuiltin="1"/>
    <cellStyle name="60% - Accent6" xfId="23673" builtinId="52" hidden="1" customBuiltin="1"/>
    <cellStyle name="60% - Accent6" xfId="6420" builtinId="52" hidden="1" customBuiltin="1"/>
    <cellStyle name="60% - Accent6" xfId="5185" builtinId="52" hidden="1" customBuiltin="1"/>
    <cellStyle name="60% - Accent6" xfId="11019" builtinId="52" hidden="1" customBuiltin="1"/>
    <cellStyle name="60% - Accent6" xfId="5193" builtinId="52" hidden="1" customBuiltin="1"/>
    <cellStyle name="60% - Accent6" xfId="4326" builtinId="52" hidden="1" customBuiltin="1"/>
    <cellStyle name="60% - Accent6" xfId="13064" builtinId="52" hidden="1" customBuiltin="1"/>
    <cellStyle name="60% - Accent6" xfId="13136" builtinId="52" hidden="1" customBuiltin="1"/>
    <cellStyle name="60% - Accent6" xfId="12659" builtinId="52" hidden="1" customBuiltin="1"/>
    <cellStyle name="60% - Accent6" xfId="7733" builtinId="52" hidden="1" customBuiltin="1"/>
    <cellStyle name="60% - Accent6" xfId="13161" builtinId="52" hidden="1" customBuiltin="1"/>
    <cellStyle name="60% - Accent6" xfId="13199" builtinId="52" hidden="1" customBuiltin="1"/>
    <cellStyle name="60% - Accent6" xfId="13235" builtinId="52" hidden="1" customBuiltin="1"/>
    <cellStyle name="60% - Accent6" xfId="13270" builtinId="52" hidden="1" customBuiltin="1"/>
    <cellStyle name="60% - Accent6" xfId="13286" builtinId="52" hidden="1" customBuiltin="1"/>
    <cellStyle name="60% - Accent6" xfId="13332" builtinId="52" hidden="1" customBuiltin="1"/>
    <cellStyle name="60% - Accent6" xfId="13364" builtinId="52" hidden="1" customBuiltin="1"/>
    <cellStyle name="60% - Accent6" xfId="13398" builtinId="52" hidden="1" customBuiltin="1"/>
    <cellStyle name="60% - Accent6" xfId="13430" builtinId="52" hidden="1" customBuiltin="1"/>
    <cellStyle name="60% - Accent6" xfId="13461" builtinId="52" hidden="1" customBuiltin="1"/>
    <cellStyle name="60% - Accent6" xfId="13327" builtinId="52" hidden="1" customBuiltin="1"/>
    <cellStyle name="60% - Accent6" xfId="13446" builtinId="52" hidden="1" customBuiltin="1"/>
    <cellStyle name="60% - Accent6" xfId="13485" builtinId="52" hidden="1" customBuiltin="1"/>
    <cellStyle name="60% - Accent6" xfId="13520" builtinId="52" hidden="1" customBuiltin="1"/>
    <cellStyle name="60% - Accent6" xfId="13556" builtinId="52" hidden="1" customBuiltin="1"/>
    <cellStyle name="60% - Accent6" xfId="13590" builtinId="52" hidden="1" customBuiltin="1"/>
    <cellStyle name="60% - Accent6" xfId="13628" builtinId="52" hidden="1" customBuiltin="1"/>
    <cellStyle name="60% - Accent6" xfId="13674" builtinId="52" hidden="1" customBuiltin="1"/>
    <cellStyle name="60% - Accent6" xfId="13706" builtinId="52" hidden="1" customBuiltin="1"/>
    <cellStyle name="60% - Accent6" xfId="13772" builtinId="52" hidden="1" customBuiltin="1"/>
    <cellStyle name="60% - Accent6" xfId="13803" builtinId="52" hidden="1" customBuiltin="1"/>
    <cellStyle name="60% - Accent6" xfId="13669" builtinId="52" hidden="1" customBuiltin="1"/>
    <cellStyle name="60% - Accent6" xfId="13788" builtinId="52" hidden="1" customBuiltin="1"/>
    <cellStyle name="60% - Accent6" xfId="13862" builtinId="52" hidden="1" customBuiltin="1"/>
    <cellStyle name="60% - Accent6" xfId="13898" builtinId="52" hidden="1" customBuiltin="1"/>
    <cellStyle name="60% - Accent6" xfId="13932" builtinId="52" hidden="1" customBuiltin="1"/>
    <cellStyle name="60% - Accent6" xfId="13970" builtinId="52" hidden="1" customBuiltin="1"/>
    <cellStyle name="60% - Accent6" xfId="14327" builtinId="52" hidden="1" customBuiltin="1"/>
    <cellStyle name="60% - Accent6" xfId="14348" builtinId="52" hidden="1" customBuiltin="1"/>
    <cellStyle name="60% - Accent6" xfId="14370" builtinId="52" hidden="1" customBuiltin="1"/>
    <cellStyle name="60% - Accent6" xfId="14392" builtinId="52" hidden="1" customBuiltin="1"/>
    <cellStyle name="60% - Accent6" xfId="14413" builtinId="52" hidden="1" customBuiltin="1"/>
    <cellStyle name="60% - Accent6" xfId="14456" builtinId="52" hidden="1" customBuiltin="1"/>
    <cellStyle name="60% - Accent6" xfId="14859" builtinId="52" hidden="1" customBuiltin="1"/>
    <cellStyle name="60% - Accent6" xfId="14909" builtinId="52" hidden="1" customBuiltin="1"/>
    <cellStyle name="60% - Accent6" xfId="14934" builtinId="52" hidden="1" customBuiltin="1"/>
    <cellStyle name="60% - Accent6" xfId="14956" builtinId="52" hidden="1" customBuiltin="1"/>
    <cellStyle name="60% - Accent6" xfId="14957" builtinId="52" hidden="1" customBuiltin="1"/>
    <cellStyle name="60% - Accent6" xfId="14998" builtinId="52" hidden="1" customBuiltin="1"/>
    <cellStyle name="60% - Accent6" xfId="15029" builtinId="52" hidden="1" customBuiltin="1"/>
    <cellStyle name="60% - Accent6" xfId="15063" builtinId="52" hidden="1" customBuiltin="1"/>
    <cellStyle name="60% - Accent6" xfId="15096" builtinId="52" hidden="1" customBuiltin="1"/>
    <cellStyle name="60% - Accent6" xfId="15127" builtinId="52" hidden="1" customBuiltin="1"/>
    <cellStyle name="60% - Accent6" xfId="14994" builtinId="52" hidden="1" customBuiltin="1"/>
    <cellStyle name="60% - Accent6" xfId="15113" builtinId="52" hidden="1" customBuiltin="1"/>
    <cellStyle name="60% - Accent6" xfId="15142" builtinId="52" hidden="1" customBuiltin="1"/>
    <cellStyle name="60% - Accent6" xfId="15169" builtinId="52" hidden="1" customBuiltin="1"/>
    <cellStyle name="60% - Accent6" xfId="15193" builtinId="52" hidden="1" customBuiltin="1"/>
    <cellStyle name="60% - Accent6" xfId="15228" builtinId="52" hidden="1" customBuiltin="1"/>
    <cellStyle name="60% - Accent6" xfId="15265" builtinId="52" hidden="1" customBuiltin="1"/>
    <cellStyle name="60% - Accent6" xfId="15294" builtinId="52" hidden="1" customBuiltin="1"/>
    <cellStyle name="60% - Accent6" xfId="15326" builtinId="52" hidden="1" customBuiltin="1"/>
    <cellStyle name="60% - Accent6" xfId="15355" builtinId="52" hidden="1" customBuiltin="1"/>
    <cellStyle name="60% - Accent6" xfId="15384" builtinId="52" hidden="1" customBuiltin="1"/>
    <cellStyle name="60% - Accent6" xfId="15371" builtinId="52" hidden="1" customBuiltin="1"/>
    <cellStyle name="60% - Accent6" xfId="15399" builtinId="52" hidden="1" customBuiltin="1"/>
    <cellStyle name="60% - Accent6" xfId="15423" builtinId="52" hidden="1" customBuiltin="1"/>
    <cellStyle name="60% - Accent6" xfId="15449" builtinId="52" hidden="1" customBuiltin="1"/>
    <cellStyle name="60% - Accent6" xfId="15473" builtinId="52" hidden="1" customBuiltin="1"/>
    <cellStyle name="60% - Accent6" xfId="15506" builtinId="52" hidden="1" customBuiltin="1"/>
    <cellStyle name="60% - Accent6" xfId="15543" builtinId="52" hidden="1" customBuiltin="1"/>
    <cellStyle name="60% - Accent6" xfId="15572" builtinId="52" hidden="1" customBuiltin="1"/>
    <cellStyle name="60% - Accent6" xfId="15604" builtinId="52" hidden="1" customBuiltin="1"/>
    <cellStyle name="60% - Accent6" xfId="15632" builtinId="52" hidden="1" customBuiltin="1"/>
    <cellStyle name="60% - Accent6" xfId="15661" builtinId="52" hidden="1" customBuiltin="1"/>
    <cellStyle name="60% - Accent6" xfId="15539" builtinId="52" hidden="1" customBuiltin="1"/>
    <cellStyle name="60% - Accent6" xfId="15648" builtinId="52" hidden="1" customBuiltin="1"/>
    <cellStyle name="60% - Accent6" xfId="15676" builtinId="52" hidden="1" customBuiltin="1"/>
    <cellStyle name="60% - Accent6" xfId="15699" builtinId="52" hidden="1" customBuiltin="1"/>
    <cellStyle name="60% - Accent6" xfId="15724" builtinId="52" hidden="1" customBuiltin="1"/>
    <cellStyle name="60% - Accent6" xfId="15747" builtinId="52" hidden="1" customBuiltin="1"/>
    <cellStyle name="60% - Accent6" xfId="15781" builtinId="52" hidden="1" customBuiltin="1"/>
    <cellStyle name="60% - Accent6" xfId="14745" builtinId="52" hidden="1" customBuiltin="1"/>
    <cellStyle name="60% - Accent6" xfId="14749" builtinId="52" hidden="1" customBuiltin="1"/>
    <cellStyle name="60% - Accent6" xfId="14794" builtinId="52" hidden="1" customBuiltin="1"/>
    <cellStyle name="60% - Accent6" xfId="14649" builtinId="52" hidden="1" customBuiltin="1"/>
    <cellStyle name="60% - Accent6" xfId="14727" builtinId="52" hidden="1" customBuiltin="1"/>
    <cellStyle name="60% - Accent6" xfId="14479" builtinId="52" hidden="1" customBuiltin="1"/>
    <cellStyle name="60% - Accent6" xfId="15948" builtinId="52" hidden="1" customBuiltin="1"/>
    <cellStyle name="60% - Accent6" xfId="15971" builtinId="52" hidden="1" customBuiltin="1"/>
    <cellStyle name="60% - Accent6" xfId="15992" builtinId="52" hidden="1" customBuiltin="1"/>
    <cellStyle name="60% - Accent6" xfId="16013" builtinId="52" hidden="1" customBuiltin="1"/>
    <cellStyle name="60% - Accent6" xfId="16014" builtinId="52" hidden="1" customBuiltin="1"/>
    <cellStyle name="60% - Accent6" xfId="16054" builtinId="52" hidden="1" customBuiltin="1"/>
    <cellStyle name="60% - Accent6" xfId="16086" builtinId="52" hidden="1" customBuiltin="1"/>
    <cellStyle name="60% - Accent6" xfId="16150" builtinId="52" hidden="1" customBuiltin="1"/>
    <cellStyle name="60% - Accent6" xfId="16181" builtinId="52" hidden="1" customBuiltin="1"/>
    <cellStyle name="60% - Accent6" xfId="16050" builtinId="52" hidden="1" customBuiltin="1"/>
    <cellStyle name="60% - Accent6" xfId="16167" builtinId="52" hidden="1" customBuiltin="1"/>
    <cellStyle name="60% - Accent6" xfId="16199" builtinId="52" hidden="1" customBuiltin="1"/>
    <cellStyle name="60% - Accent6" xfId="16226" builtinId="52" hidden="1" customBuiltin="1"/>
    <cellStyle name="60% - Accent6" xfId="16251" builtinId="52" hidden="1" customBuiltin="1"/>
    <cellStyle name="60% - Accent6" xfId="16276" builtinId="52" hidden="1" customBuiltin="1"/>
    <cellStyle name="60% - Accent6" xfId="16289" builtinId="52" hidden="1" customBuiltin="1"/>
    <cellStyle name="60% - Accent6" xfId="16326" builtinId="52" hidden="1" customBuiltin="1"/>
    <cellStyle name="60% - Accent6" xfId="16387" builtinId="52" hidden="1" customBuiltin="1"/>
    <cellStyle name="60% - Accent6" xfId="16414" builtinId="52" hidden="1" customBuiltin="1"/>
    <cellStyle name="60% - Accent6" xfId="16443" builtinId="52" hidden="1" customBuiltin="1"/>
    <cellStyle name="60% - Accent6" xfId="16322" builtinId="52" hidden="1" customBuiltin="1"/>
    <cellStyle name="60% - Accent6" xfId="16430" builtinId="52" hidden="1" customBuiltin="1"/>
    <cellStyle name="60% - Accent6" xfId="16457" builtinId="52" hidden="1" customBuiltin="1"/>
    <cellStyle name="60% - Accent6" xfId="16480" builtinId="52" hidden="1" customBuiltin="1"/>
    <cellStyle name="60% - Accent6" xfId="16503" builtinId="52" hidden="1" customBuiltin="1"/>
    <cellStyle name="60% - Accent6" xfId="16526" builtinId="52" hidden="1" customBuiltin="1"/>
    <cellStyle name="60% - Accent6" xfId="16559" builtinId="52" hidden="1" customBuiltin="1"/>
    <cellStyle name="60% - Accent6" xfId="16596" builtinId="52" hidden="1" customBuiltin="1"/>
    <cellStyle name="60% - Accent6" xfId="16626" builtinId="52" hidden="1" customBuiltin="1"/>
    <cellStyle name="60% - Accent6" xfId="16686" builtinId="52" hidden="1" customBuiltin="1"/>
    <cellStyle name="60% - Accent6" xfId="16715" builtinId="52" hidden="1" customBuiltin="1"/>
    <cellStyle name="60% - Accent6" xfId="16592" builtinId="52" hidden="1" customBuiltin="1"/>
    <cellStyle name="60% - Accent6" xfId="16702" builtinId="52" hidden="1" customBuiltin="1"/>
    <cellStyle name="60% - Accent6" xfId="16730" builtinId="52" hidden="1" customBuiltin="1"/>
    <cellStyle name="60% - Accent6" xfId="16754" builtinId="52" hidden="1" customBuiltin="1"/>
    <cellStyle name="60% - Accent6" xfId="16776" builtinId="52" hidden="1" customBuiltin="1"/>
    <cellStyle name="60% - Accent6" xfId="16800" builtinId="52" hidden="1" customBuiltin="1"/>
    <cellStyle name="60% - Accent6" xfId="16827" builtinId="52" hidden="1" customBuiltin="1"/>
    <cellStyle name="60% - Accent6" xfId="14730" builtinId="52" hidden="1" customBuiltin="1"/>
    <cellStyle name="60% - Accent6" xfId="14500" builtinId="52" hidden="1" customBuiltin="1"/>
    <cellStyle name="60% - Accent6" xfId="14260" builtinId="52" hidden="1" customBuiltin="1"/>
    <cellStyle name="60% - Accent6" xfId="14795" builtinId="52" hidden="1" customBuiltin="1"/>
    <cellStyle name="60% - Accent6" xfId="16845" builtinId="52" hidden="1" customBuiltin="1"/>
    <cellStyle name="60% - Accent6" xfId="12294" builtinId="52" hidden="1" customBuiltin="1"/>
    <cellStyle name="60% - Accent6" xfId="7569" builtinId="52" hidden="1" customBuiltin="1"/>
    <cellStyle name="60% - Accent6" xfId="10871" builtinId="52" hidden="1" customBuiltin="1"/>
    <cellStyle name="60% - Accent6" xfId="11171" builtinId="52" hidden="1" customBuiltin="1"/>
    <cellStyle name="60% - Accent6" xfId="8341" builtinId="52" hidden="1" customBuiltin="1"/>
    <cellStyle name="60% - Accent6" xfId="5507" builtinId="52" hidden="1" customBuiltin="1"/>
    <cellStyle name="60% - Accent6" xfId="5577" builtinId="52" hidden="1" customBuiltin="1"/>
    <cellStyle name="60% - Accent6" xfId="16828" builtinId="52" hidden="1" customBuiltin="1"/>
    <cellStyle name="60% - Accent6" xfId="14058" builtinId="52" hidden="1" customBuiltin="1"/>
    <cellStyle name="60% - Accent6" xfId="7925" builtinId="52" hidden="1" customBuiltin="1"/>
    <cellStyle name="60% - Accent6" xfId="16895" builtinId="52" hidden="1" customBuiltin="1"/>
    <cellStyle name="60% - Accent6" xfId="11368" builtinId="52" hidden="1" customBuiltin="1"/>
    <cellStyle name="60% - Accent6" xfId="7860" builtinId="52" hidden="1" customBuiltin="1"/>
    <cellStyle name="60% - Accent6" xfId="8438" builtinId="52" hidden="1" customBuiltin="1"/>
    <cellStyle name="60% - Accent6" xfId="14162" builtinId="52" hidden="1" customBuiltin="1"/>
    <cellStyle name="60% - Accent6" xfId="7728" builtinId="52" hidden="1" customBuiltin="1"/>
    <cellStyle name="60% - Accent6" xfId="14032" builtinId="52" hidden="1" customBuiltin="1"/>
    <cellStyle name="60% - Accent6" xfId="10797" builtinId="52" hidden="1" customBuiltin="1"/>
    <cellStyle name="60% - Accent6" xfId="14016" builtinId="52" hidden="1" customBuiltin="1"/>
    <cellStyle name="60% - Accent6" xfId="4666" builtinId="52" hidden="1" customBuiltin="1"/>
    <cellStyle name="60% - Accent6" xfId="16992" builtinId="52" hidden="1" customBuiltin="1"/>
    <cellStyle name="60% - Accent6" xfId="4653" builtinId="52" hidden="1" customBuiltin="1"/>
    <cellStyle name="60% - Accent6" xfId="4200" builtinId="52" hidden="1" customBuiltin="1"/>
    <cellStyle name="60% - Accent6" xfId="5286" builtinId="52" hidden="1" customBuiltin="1"/>
    <cellStyle name="60% - Accent6" xfId="6176" builtinId="52" hidden="1" customBuiltin="1"/>
    <cellStyle name="60% - Accent6" xfId="4325" builtinId="52" hidden="1" customBuiltin="1"/>
    <cellStyle name="60% - Accent6" xfId="5892" builtinId="52" hidden="1" customBuiltin="1"/>
    <cellStyle name="60% - Accent6" xfId="6262" builtinId="52" hidden="1" customBuiltin="1"/>
    <cellStyle name="60% - Accent6" xfId="12580" builtinId="52" hidden="1" customBuiltin="1"/>
    <cellStyle name="60% - Accent6" xfId="4921" builtinId="52" hidden="1" customBuiltin="1"/>
    <cellStyle name="60% - Accent6" xfId="11024" builtinId="52" hidden="1" customBuiltin="1"/>
    <cellStyle name="60% - Accent6" xfId="5776" builtinId="52" hidden="1" customBuiltin="1"/>
    <cellStyle name="60% - Accent6" xfId="12539" builtinId="52" hidden="1" customBuiltin="1"/>
    <cellStyle name="60% - Accent6" xfId="8506" builtinId="52" hidden="1" customBuiltin="1"/>
    <cellStyle name="60% - Accent6" xfId="5852" builtinId="52" hidden="1" customBuiltin="1"/>
    <cellStyle name="60% - Accent6" xfId="4086" builtinId="52" hidden="1" customBuiltin="1"/>
    <cellStyle name="60% - Accent6" xfId="5176" builtinId="52" hidden="1" customBuiltin="1"/>
    <cellStyle name="60% - Accent6" xfId="5634" builtinId="52" hidden="1" customBuiltin="1"/>
    <cellStyle name="60% - Accent6" xfId="14807" builtinId="52" hidden="1" customBuiltin="1"/>
    <cellStyle name="60% - Accent6" xfId="5572" builtinId="52" hidden="1" customBuiltin="1"/>
    <cellStyle name="60% - Accent6" xfId="15190" builtinId="52" hidden="1" customBuiltin="1"/>
    <cellStyle name="60% - Accent6" xfId="14820" builtinId="52" hidden="1" customBuiltin="1"/>
    <cellStyle name="60% - Accent6" xfId="14048" builtinId="52" hidden="1" customBuiltin="1"/>
    <cellStyle name="60% - Accent6" xfId="14110" builtinId="52" hidden="1" customBuiltin="1"/>
    <cellStyle name="60% - Accent6" xfId="16562" builtinId="52" hidden="1" customBuiltin="1"/>
    <cellStyle name="60% - Accent6" xfId="17213" builtinId="52" hidden="1" customBuiltin="1"/>
    <cellStyle name="60% - Accent6" xfId="17242" builtinId="52" hidden="1" customBuiltin="1"/>
    <cellStyle name="60% - Accent6" xfId="17269" builtinId="52" hidden="1" customBuiltin="1"/>
    <cellStyle name="60% - Accent6" xfId="17293" builtinId="52" hidden="1" customBuiltin="1"/>
    <cellStyle name="60% - Accent6" xfId="17295" builtinId="52" hidden="1" customBuiltin="1"/>
    <cellStyle name="60% - Accent6" xfId="17340" builtinId="52" hidden="1" customBuiltin="1"/>
    <cellStyle name="60% - Accent6" xfId="17372" builtinId="52" hidden="1" customBuiltin="1"/>
    <cellStyle name="60% - Accent6" xfId="17407" builtinId="52" hidden="1" customBuiltin="1"/>
    <cellStyle name="60% - Accent6" xfId="17439" builtinId="52" hidden="1" customBuiltin="1"/>
    <cellStyle name="60% - Accent6" xfId="6101" builtinId="52" hidden="1" customBuiltin="1"/>
    <cellStyle name="60% - Accent6" xfId="9002" builtinId="52" hidden="1" customBuiltin="1"/>
    <cellStyle name="60% - Accent6" xfId="16120" builtinId="52" hidden="1" customBuiltin="1"/>
    <cellStyle name="60% - Accent6" xfId="15261" builtinId="52" hidden="1" customBuiltin="1"/>
    <cellStyle name="60% - Accent6" xfId="13827" builtinId="52" hidden="1" customBuiltin="1"/>
    <cellStyle name="60% - Accent6" xfId="5090" builtinId="52" hidden="1" customBuiltin="1"/>
    <cellStyle name="60% - Accent6" xfId="11613" builtinId="52" hidden="1" customBuiltin="1"/>
    <cellStyle name="60% - Accent6" xfId="12249" builtinId="52" hidden="1" customBuiltin="1"/>
    <cellStyle name="60% - Accent6" xfId="11490" builtinId="52" hidden="1" customBuiltin="1"/>
    <cellStyle name="60% - Accent6" xfId="5992" builtinId="52" hidden="1" customBuiltin="1"/>
    <cellStyle name="60% - Accent6" xfId="10622" builtinId="52" hidden="1" customBuiltin="1"/>
    <cellStyle name="60% - Accent6" xfId="9958" builtinId="52" hidden="1" customBuiltin="1"/>
    <cellStyle name="60% - Accent6" xfId="9215" builtinId="52" hidden="1" customBuiltin="1"/>
    <cellStyle name="60% - Accent6" xfId="23163" builtinId="52" hidden="1" customBuiltin="1"/>
    <cellStyle name="60% - Accent6" xfId="91" builtinId="52" hidden="1" customBuiltin="1"/>
    <cellStyle name="60% - Accent6" xfId="126" builtinId="52" hidden="1" customBuiltin="1"/>
    <cellStyle name="60% - Accent6" xfId="43" builtinId="52" hidden="1" customBuiltin="1"/>
    <cellStyle name="60% - Accent6" xfId="388" builtinId="52" hidden="1" customBuiltin="1"/>
    <cellStyle name="60% - Accent6" xfId="582" builtinId="52" hidden="1" customBuiltin="1"/>
    <cellStyle name="60% - Accent6" xfId="1299" builtinId="52" hidden="1" customBuiltin="1"/>
    <cellStyle name="60% - Accent6" xfId="1944" builtinId="52" hidden="1" customBuiltin="1"/>
    <cellStyle name="60% - Accent6" xfId="2677" builtinId="52" hidden="1" customBuiltin="1"/>
    <cellStyle name="60% - Accent6" xfId="2326" builtinId="52" hidden="1" customBuiltin="1"/>
    <cellStyle name="60% - Accent6" xfId="1832" builtinId="52" hidden="1" customBuiltin="1"/>
    <cellStyle name="60% - Accent6" xfId="8663" builtinId="52" hidden="1" customBuiltin="1"/>
    <cellStyle name="60% - Accent6" xfId="7232" builtinId="52" hidden="1" customBuiltin="1"/>
    <cellStyle name="60% - Accent6" xfId="6925" builtinId="52" hidden="1" customBuiltin="1"/>
    <cellStyle name="60% - Accent6" xfId="6481" builtinId="52" hidden="1" customBuiltin="1"/>
    <cellStyle name="60% - Accent6" xfId="3789" builtinId="52" hidden="1" customBuiltin="1"/>
    <cellStyle name="60% - Accent6" xfId="3418" builtinId="52" hidden="1" customBuiltin="1"/>
    <cellStyle name="60% - Accent6" xfId="3087" builtinId="52" hidden="1" customBuiltin="1"/>
    <cellStyle name="60% - Accent6" xfId="13079" builtinId="52" hidden="1" customBuiltin="1"/>
    <cellStyle name="60% - Accent6" xfId="17758" builtinId="52" hidden="1" customBuiltin="1"/>
    <cellStyle name="60% - Accent6" xfId="17784" builtinId="52" hidden="1" customBuiltin="1"/>
    <cellStyle name="60% - Accent6" xfId="17810" builtinId="52" hidden="1" customBuiltin="1"/>
    <cellStyle name="60% - Accent6" xfId="17834" builtinId="52" hidden="1" customBuiltin="1"/>
    <cellStyle name="60% - Accent6" xfId="17866" builtinId="52" hidden="1" customBuiltin="1"/>
    <cellStyle name="60% - Accent6" xfId="17906" builtinId="52" hidden="1" customBuiltin="1"/>
    <cellStyle name="60% - Accent6" xfId="17935" builtinId="52" hidden="1" customBuiltin="1"/>
    <cellStyle name="60% - Accent6" xfId="17997" builtinId="52" hidden="1" customBuiltin="1"/>
    <cellStyle name="60% - Accent6" xfId="18026" builtinId="52" hidden="1" customBuiltin="1"/>
    <cellStyle name="60% - Accent6" xfId="17902" builtinId="52" hidden="1" customBuiltin="1"/>
    <cellStyle name="60% - Accent6" xfId="18013" builtinId="52" hidden="1" customBuiltin="1"/>
    <cellStyle name="60% - Accent6" xfId="18040" builtinId="52" hidden="1" customBuiltin="1"/>
    <cellStyle name="60% - Accent6" xfId="18065" builtinId="52" hidden="1" customBuiltin="1"/>
    <cellStyle name="60% - Accent6" xfId="18091" builtinId="52" hidden="1" customBuiltin="1"/>
    <cellStyle name="60% - Accent6" xfId="18115" builtinId="52" hidden="1" customBuiltin="1"/>
    <cellStyle name="60% - Accent6" xfId="18149" builtinId="52" hidden="1" customBuiltin="1"/>
    <cellStyle name="60% - Accent6" xfId="17102" builtinId="52" hidden="1" customBuiltin="1"/>
    <cellStyle name="60% - Accent6" xfId="17106" builtinId="52" hidden="1" customBuiltin="1"/>
    <cellStyle name="60% - Accent6" xfId="17125" builtinId="52" hidden="1" customBuiltin="1"/>
    <cellStyle name="60% - Accent6" xfId="17053" builtinId="52" hidden="1" customBuiltin="1"/>
    <cellStyle name="60% - Accent6" xfId="17087" builtinId="52" hidden="1" customBuiltin="1"/>
    <cellStyle name="60% - Accent6" xfId="5637" builtinId="52" hidden="1" customBuiltin="1"/>
    <cellStyle name="60% - Accent6" xfId="18289" builtinId="52" hidden="1" customBuiltin="1"/>
    <cellStyle name="60% - Accent6" xfId="18310" builtinId="52" hidden="1" customBuiltin="1"/>
    <cellStyle name="60% - Accent6" xfId="18333" builtinId="52" hidden="1" customBuiltin="1"/>
    <cellStyle name="60% - Accent6" xfId="18354" builtinId="52" hidden="1" customBuiltin="1"/>
    <cellStyle name="60% - Accent6" xfId="18375" builtinId="52" hidden="1" customBuiltin="1"/>
    <cellStyle name="60% - Accent6" xfId="18377" builtinId="52" hidden="1" customBuiltin="1"/>
    <cellStyle name="60% - Accent6" xfId="18419" builtinId="52" hidden="1" customBuiltin="1"/>
    <cellStyle name="60% - Accent6" xfId="18485" builtinId="52" hidden="1" customBuiltin="1"/>
    <cellStyle name="60% - Accent6" xfId="18516" builtinId="52" hidden="1" customBuiltin="1"/>
    <cellStyle name="60% - Accent6" xfId="18546" builtinId="52" hidden="1" customBuiltin="1"/>
    <cellStyle name="60% - Accent6" xfId="18415" builtinId="52" hidden="1" customBuiltin="1"/>
    <cellStyle name="60% - Accent6" xfId="18533" builtinId="52" hidden="1" customBuiltin="1"/>
    <cellStyle name="60% - Accent6" xfId="18563" builtinId="52" hidden="1" customBuiltin="1"/>
    <cellStyle name="60% - Accent6" xfId="18592" builtinId="52" hidden="1" customBuiltin="1"/>
    <cellStyle name="60% - Accent6" xfId="18619" builtinId="52" hidden="1" customBuiltin="1"/>
    <cellStyle name="60% - Accent6" xfId="18656" builtinId="52" hidden="1" customBuiltin="1"/>
    <cellStyle name="60% - Accent6" xfId="18696" builtinId="52" hidden="1" customBuiltin="1"/>
    <cellStyle name="60% - Accent6" xfId="18725" builtinId="52" hidden="1" customBuiltin="1"/>
    <cellStyle name="60% - Accent6" xfId="18758" builtinId="52" hidden="1" customBuiltin="1"/>
    <cellStyle name="60% - Accent6" xfId="18786" builtinId="52" hidden="1" customBuiltin="1"/>
    <cellStyle name="60% - Accent6" xfId="18815" builtinId="52" hidden="1" customBuiltin="1"/>
    <cellStyle name="60% - Accent6" xfId="18691" builtinId="52" hidden="1" customBuiltin="1"/>
    <cellStyle name="60% - Accent6" xfId="18802" builtinId="52" hidden="1" customBuiltin="1"/>
    <cellStyle name="60% - Accent6" xfId="18857" builtinId="52" hidden="1" customBuiltin="1"/>
    <cellStyle name="60% - Accent6" xfId="18882" builtinId="52" hidden="1" customBuiltin="1"/>
    <cellStyle name="60% - Accent6" xfId="18907" builtinId="52" hidden="1" customBuiltin="1"/>
    <cellStyle name="60% - Accent6" xfId="18938" builtinId="52" hidden="1" customBuiltin="1"/>
    <cellStyle name="60% - Accent6" xfId="18978" builtinId="52" hidden="1" customBuiltin="1"/>
    <cellStyle name="60% - Accent6" xfId="19007" builtinId="52" hidden="1" customBuiltin="1"/>
    <cellStyle name="60% - Accent6" xfId="19040" builtinId="52" hidden="1" customBuiltin="1"/>
    <cellStyle name="60% - Accent6" xfId="19069" builtinId="52" hidden="1" customBuiltin="1"/>
    <cellStyle name="60% - Accent6" xfId="19098" builtinId="52" hidden="1" customBuiltin="1"/>
    <cellStyle name="60% - Accent6" xfId="18974" builtinId="52" hidden="1" customBuiltin="1"/>
    <cellStyle name="60% - Accent6" xfId="19085" builtinId="52" hidden="1" customBuiltin="1"/>
    <cellStyle name="60% - Accent6" xfId="19113" builtinId="52" hidden="1" customBuiltin="1"/>
    <cellStyle name="60% - Accent6" xfId="19137" builtinId="52" hidden="1" customBuiltin="1"/>
    <cellStyle name="60% - Accent6" xfId="19161" builtinId="52" hidden="1" customBuiltin="1"/>
    <cellStyle name="60% - Accent6" xfId="19205" builtinId="52" hidden="1" customBuiltin="1"/>
    <cellStyle name="60% - Accent6" xfId="4179" builtinId="52" hidden="1" customBuiltin="1"/>
    <cellStyle name="60% - Accent6" xfId="7688" builtinId="52" hidden="1" customBuiltin="1"/>
    <cellStyle name="60% - Accent6" xfId="4968" builtinId="52" hidden="1" customBuiltin="1"/>
    <cellStyle name="60% - Accent6" xfId="4217" builtinId="52" hidden="1" customBuiltin="1"/>
    <cellStyle name="60% - Accent6" xfId="8220" builtinId="52" hidden="1" customBuiltin="1"/>
    <cellStyle name="60% - Accent6" xfId="5633" builtinId="52" hidden="1" customBuiltin="1"/>
    <cellStyle name="60% - Accent6" xfId="18849" builtinId="52" hidden="1" customBuiltin="1"/>
    <cellStyle name="60% - Accent6" xfId="13959" builtinId="52" hidden="1" customBuiltin="1"/>
    <cellStyle name="60% - Accent6" xfId="11702" builtinId="52" hidden="1" customBuiltin="1"/>
    <cellStyle name="60% - Accent6" xfId="8246" builtinId="52" hidden="1" customBuiltin="1"/>
    <cellStyle name="60% - Accent6" xfId="6331" builtinId="52" hidden="1" customBuiltin="1"/>
    <cellStyle name="60% - Accent6" xfId="17176" builtinId="52" hidden="1" customBuiltin="1"/>
    <cellStyle name="60% - Accent6" xfId="5705" builtinId="52" hidden="1" customBuiltin="1"/>
    <cellStyle name="60% - Accent6" xfId="5961" builtinId="52" hidden="1" customBuiltin="1"/>
    <cellStyle name="60% - Accent6" xfId="19148" builtinId="52" hidden="1" customBuiltin="1"/>
    <cellStyle name="60% - Accent6" xfId="19217" builtinId="52" hidden="1" customBuiltin="1"/>
    <cellStyle name="60% - Accent6" xfId="18756" builtinId="52" hidden="1" customBuiltin="1"/>
    <cellStyle name="60% - Accent6" xfId="14113" builtinId="52" hidden="1" customBuiltin="1"/>
    <cellStyle name="60% - Accent6" xfId="19242" builtinId="52" hidden="1" customBuiltin="1"/>
    <cellStyle name="60% - Accent6" xfId="19281" builtinId="52" hidden="1" customBuiltin="1"/>
    <cellStyle name="60% - Accent6" xfId="19318" builtinId="52" hidden="1" customBuiltin="1"/>
    <cellStyle name="60% - Accent6" xfId="19353" builtinId="52" hidden="1" customBuiltin="1"/>
    <cellStyle name="60% - Accent6" xfId="19369" builtinId="52" hidden="1" customBuiltin="1"/>
    <cellStyle name="60% - Accent6" xfId="19415" builtinId="52" hidden="1" customBuiltin="1"/>
    <cellStyle name="60% - Accent6" xfId="19447" builtinId="52" hidden="1" customBuiltin="1"/>
    <cellStyle name="60% - Accent6" xfId="19481" builtinId="52" hidden="1" customBuiltin="1"/>
    <cellStyle name="60% - Accent6" xfId="19513" builtinId="52" hidden="1" customBuiltin="1"/>
    <cellStyle name="60% - Accent6" xfId="19544" builtinId="52" hidden="1" customBuiltin="1"/>
    <cellStyle name="60% - Accent6" xfId="19410" builtinId="52" hidden="1" customBuiltin="1"/>
    <cellStyle name="60% - Accent6" xfId="19529" builtinId="52" hidden="1" customBuiltin="1"/>
    <cellStyle name="60% - Accent6" xfId="19603" builtinId="52" hidden="1" customBuiltin="1"/>
    <cellStyle name="60% - Accent6" xfId="19639" builtinId="52" hidden="1" customBuiltin="1"/>
    <cellStyle name="60% - Accent6" xfId="19673" builtinId="52" hidden="1" customBuiltin="1"/>
    <cellStyle name="60% - Accent6" xfId="19711" builtinId="52" hidden="1" customBuiltin="1"/>
    <cellStyle name="60% - Accent6" xfId="19757" builtinId="52" hidden="1" customBuiltin="1"/>
    <cellStyle name="60% - Accent6" xfId="19789" builtinId="52" hidden="1" customBuiltin="1"/>
    <cellStyle name="60% - Accent6" xfId="19855" builtinId="52" hidden="1" customBuiltin="1"/>
    <cellStyle name="60% - Accent6" xfId="19886" builtinId="52" hidden="1" customBuiltin="1"/>
    <cellStyle name="60% - Accent6" xfId="19752" builtinId="52" hidden="1" customBuiltin="1"/>
    <cellStyle name="60% - Accent6" xfId="19871" builtinId="52" hidden="1" customBuiltin="1"/>
    <cellStyle name="60% - Accent6" xfId="19910" builtinId="52" hidden="1" customBuiltin="1"/>
    <cellStyle name="60% - Accent6" xfId="19945" builtinId="52" hidden="1" customBuiltin="1"/>
    <cellStyle name="60% - Accent6" xfId="19981" builtinId="52" hidden="1" customBuiltin="1"/>
    <cellStyle name="60% - Accent6" xfId="20015" builtinId="52" hidden="1" customBuiltin="1"/>
    <cellStyle name="60% - Accent6" xfId="20044" builtinId="52" hidden="1" customBuiltin="1"/>
    <cellStyle name="60% - Accent6" xfId="20151" builtinId="52" hidden="1" customBuiltin="1"/>
    <cellStyle name="60% - Accent6" xfId="20172" builtinId="52" hidden="1" customBuiltin="1"/>
    <cellStyle name="60% - Accent6" xfId="20195" builtinId="52" hidden="1" customBuiltin="1"/>
    <cellStyle name="60% - Accent6" xfId="20238" builtinId="52" hidden="1" customBuiltin="1"/>
    <cellStyle name="60% - Accent6" xfId="20272" builtinId="52" hidden="1" customBuiltin="1"/>
    <cellStyle name="60% - Accent6" xfId="20474" builtinId="52" hidden="1" customBuiltin="1"/>
    <cellStyle name="60% - Accent6" xfId="20496" builtinId="52" hidden="1" customBuiltin="1"/>
    <cellStyle name="60% - Accent6" xfId="20525" builtinId="52" hidden="1" customBuiltin="1"/>
    <cellStyle name="60% - Accent6" xfId="20552" builtinId="52" hidden="1" customBuiltin="1"/>
    <cellStyle name="60% - Accent6" xfId="20576" builtinId="52" hidden="1" customBuiltin="1"/>
    <cellStyle name="60% - Accent6" xfId="20578" builtinId="52" hidden="1" customBuiltin="1"/>
    <cellStyle name="60% - Accent6" xfId="20622" builtinId="52" hidden="1" customBuiltin="1"/>
    <cellStyle name="60% - Accent6" xfId="20654" builtinId="52" hidden="1" customBuiltin="1"/>
    <cellStyle name="60% - Accent6" xfId="20688" builtinId="52" hidden="1" customBuiltin="1"/>
    <cellStyle name="60% - Accent6" xfId="20720" builtinId="52" hidden="1" customBuiltin="1"/>
    <cellStyle name="60% - Accent6" xfId="20618" builtinId="52" hidden="1" customBuiltin="1"/>
    <cellStyle name="60% - Accent6" xfId="20737" builtinId="52" hidden="1" customBuiltin="1"/>
    <cellStyle name="60% - Accent6" xfId="20767" builtinId="52" hidden="1" customBuiltin="1"/>
    <cellStyle name="60% - Accent6" xfId="20798" builtinId="52" hidden="1" customBuiltin="1"/>
    <cellStyle name="60% - Accent6" xfId="20824" builtinId="52" hidden="1" customBuiltin="1"/>
    <cellStyle name="60% - Accent6" xfId="20861" builtinId="52" hidden="1" customBuiltin="1"/>
    <cellStyle name="60% - Accent6" xfId="20901" builtinId="52" hidden="1" customBuiltin="1"/>
    <cellStyle name="60% - Accent6" xfId="20930" builtinId="52" hidden="1" customBuiltin="1"/>
    <cellStyle name="60% - Accent6" xfId="20962" builtinId="52" hidden="1" customBuiltin="1"/>
    <cellStyle name="60% - Accent6" xfId="20991" builtinId="52" hidden="1" customBuiltin="1"/>
    <cellStyle name="60% - Accent6" xfId="21020" builtinId="52" hidden="1" customBuiltin="1"/>
    <cellStyle name="60% - Accent6" xfId="20897" builtinId="52" hidden="1" customBuiltin="1"/>
    <cellStyle name="60% - Accent6" xfId="21007" builtinId="52" hidden="1" customBuiltin="1"/>
    <cellStyle name="60% - Accent6" xfId="21034" builtinId="52" hidden="1" customBuiltin="1"/>
    <cellStyle name="60% - Accent6" xfId="21059" builtinId="52" hidden="1" customBuiltin="1"/>
    <cellStyle name="60% - Accent6" xfId="21083" builtinId="52" hidden="1" customBuiltin="1"/>
    <cellStyle name="60% - Accent6" xfId="21106" builtinId="52" hidden="1" customBuiltin="1"/>
    <cellStyle name="60% - Accent6" xfId="21138" builtinId="52" hidden="1" customBuiltin="1"/>
    <cellStyle name="60% - Accent6" xfId="21178" builtinId="52" hidden="1" customBuiltin="1"/>
    <cellStyle name="60% - Accent6" xfId="21207" builtinId="52" hidden="1" customBuiltin="1"/>
    <cellStyle name="60% - Accent6" xfId="21240" builtinId="52" hidden="1" customBuiltin="1"/>
    <cellStyle name="60% - Accent6" xfId="21268" builtinId="52" hidden="1" customBuiltin="1"/>
    <cellStyle name="60% - Accent6" xfId="21297" builtinId="52" hidden="1" customBuiltin="1"/>
    <cellStyle name="60% - Accent6" xfId="21174" builtinId="52" hidden="1" customBuiltin="1"/>
    <cellStyle name="60% - Accent6" xfId="21284" builtinId="52" hidden="1" customBuiltin="1"/>
    <cellStyle name="60% - Accent6" xfId="21311" builtinId="52" hidden="1" customBuiltin="1"/>
    <cellStyle name="60% - Accent6" xfId="21336" builtinId="52" hidden="1" customBuiltin="1"/>
    <cellStyle name="60% - Accent6" xfId="21361" builtinId="52" hidden="1" customBuiltin="1"/>
    <cellStyle name="60% - Accent6" xfId="21384" builtinId="52" hidden="1" customBuiltin="1"/>
    <cellStyle name="60% - Accent6" xfId="21418" builtinId="52" hidden="1" customBuiltin="1"/>
    <cellStyle name="60% - Accent6" xfId="20386" builtinId="52" hidden="1" customBuiltin="1"/>
    <cellStyle name="60% - Accent6" xfId="20409" builtinId="52" hidden="1" customBuiltin="1"/>
    <cellStyle name="60% - Accent6" xfId="20338" builtinId="52" hidden="1" customBuiltin="1"/>
    <cellStyle name="60% - Accent6" xfId="20371" builtinId="52" hidden="1" customBuiltin="1"/>
    <cellStyle name="60% - Accent6" xfId="20278" builtinId="52" hidden="1" customBuiltin="1"/>
    <cellStyle name="60% - Accent6" xfId="21579" builtinId="52" hidden="1" customBuiltin="1"/>
    <cellStyle name="60% - Accent6" xfId="21602" builtinId="52" hidden="1" customBuiltin="1"/>
    <cellStyle name="60% - Accent6" xfId="21623" builtinId="52" hidden="1" customBuiltin="1"/>
    <cellStyle name="60% - Accent6" xfId="21644" builtinId="52" hidden="1" customBuiltin="1"/>
    <cellStyle name="60% - Accent6" xfId="21646" builtinId="52" hidden="1" customBuiltin="1"/>
    <cellStyle name="60% - Accent6" xfId="21688" builtinId="52" hidden="1" customBuiltin="1"/>
    <cellStyle name="60% - Accent6" xfId="21719" builtinId="52" hidden="1" customBuiltin="1"/>
    <cellStyle name="60% - Accent6" xfId="21754" builtinId="52" hidden="1" customBuiltin="1"/>
    <cellStyle name="60% - Accent6" xfId="21784" builtinId="52" hidden="1" customBuiltin="1"/>
    <cellStyle name="60% - Accent6" xfId="21814" builtinId="52" hidden="1" customBuiltin="1"/>
    <cellStyle name="60% - Accent6" xfId="21684" builtinId="52" hidden="1" customBuiltin="1"/>
    <cellStyle name="60% - Accent6" xfId="21801" builtinId="52" hidden="1" customBuiltin="1"/>
    <cellStyle name="60% - Accent6" xfId="21829" builtinId="52" hidden="1" customBuiltin="1"/>
    <cellStyle name="60% - Accent6" xfId="21857" builtinId="52" hidden="1" customBuiltin="1"/>
    <cellStyle name="60% - Accent6" xfId="21881" builtinId="52" hidden="1" customBuiltin="1"/>
    <cellStyle name="60% - Accent6" xfId="21905" builtinId="52" hidden="1" customBuiltin="1"/>
    <cellStyle name="60% - Accent6" xfId="21957" builtinId="52" hidden="1" customBuiltin="1"/>
    <cellStyle name="60% - Accent6" xfId="21986" builtinId="52" hidden="1" customBuiltin="1"/>
    <cellStyle name="60% - Accent6" xfId="22019" builtinId="52" hidden="1" customBuiltin="1"/>
    <cellStyle name="60% - Accent6" xfId="22046" builtinId="52" hidden="1" customBuiltin="1"/>
    <cellStyle name="60% - Accent6" xfId="22075" builtinId="52" hidden="1" customBuiltin="1"/>
    <cellStyle name="60% - Accent6" xfId="21953" builtinId="52" hidden="1" customBuiltin="1"/>
    <cellStyle name="60% - Accent6" xfId="22062" builtinId="52" hidden="1" customBuiltin="1"/>
    <cellStyle name="60% - Accent6" xfId="22088" builtinId="52" hidden="1" customBuiltin="1"/>
    <cellStyle name="60% - Accent6" xfId="22113" builtinId="52" hidden="1" customBuiltin="1"/>
    <cellStyle name="60% - Accent6" xfId="22138" builtinId="52" hidden="1" customBuiltin="1"/>
    <cellStyle name="60% - Accent6" xfId="22193" builtinId="52" hidden="1" customBuiltin="1"/>
    <cellStyle name="60% - Accent6" xfId="22233" builtinId="52" hidden="1" customBuiltin="1"/>
    <cellStyle name="60% - Accent6" xfId="22262" builtinId="52" hidden="1" customBuiltin="1"/>
    <cellStyle name="60% - Accent6" xfId="22323" builtinId="52" hidden="1" customBuiltin="1"/>
    <cellStyle name="60% - Accent6" xfId="22352" builtinId="52" hidden="1" customBuiltin="1"/>
    <cellStyle name="60% - Accent6" xfId="22229" builtinId="52" hidden="1" customBuiltin="1"/>
    <cellStyle name="60% - Accent6" xfId="22339" builtinId="52" hidden="1" customBuiltin="1"/>
    <cellStyle name="60% - Accent6" xfId="22367" builtinId="52" hidden="1" customBuiltin="1"/>
    <cellStyle name="60% - Accent6" xfId="22391" builtinId="52" hidden="1" customBuiltin="1"/>
    <cellStyle name="60% - Accent6" xfId="22414" builtinId="52" hidden="1" customBuiltin="1"/>
    <cellStyle name="60% - Accent6" xfId="22437" builtinId="52" hidden="1" customBuiltin="1"/>
    <cellStyle name="60% - Accent6" xfId="22458" builtinId="52" hidden="1" customBuiltin="1"/>
    <cellStyle name="60% - Accent6" xfId="5885" builtinId="52" hidden="1" customBuiltin="1"/>
    <cellStyle name="60% - Accent6" xfId="14553" builtinId="52" hidden="1" customBuiltin="1"/>
    <cellStyle name="60% - Accent6" xfId="9662" builtinId="52" hidden="1" customBuiltin="1"/>
    <cellStyle name="60% - Accent6" xfId="5296" builtinId="52" hidden="1" customBuiltin="1"/>
    <cellStyle name="60% - Accent6" xfId="16240" builtinId="52" hidden="1" customBuiltin="1"/>
    <cellStyle name="60% - Accent6" xfId="5684" builtinId="52" hidden="1" customBuiltin="1"/>
    <cellStyle name="60% - Accent6" xfId="4438" builtinId="52" hidden="1" customBuiltin="1"/>
    <cellStyle name="60% - Accent6" xfId="22106" builtinId="52" hidden="1" customBuiltin="1"/>
    <cellStyle name="60% - Accent6" xfId="20083" builtinId="52" hidden="1" customBuiltin="1"/>
    <cellStyle name="60% - Accent6" xfId="20067" builtinId="52" hidden="1" customBuiltin="1"/>
    <cellStyle name="60% - Accent6" xfId="14277" builtinId="52" hidden="1" customBuiltin="1"/>
    <cellStyle name="60% - Accent6" xfId="6261" builtinId="52" hidden="1" customBuiltin="1"/>
    <cellStyle name="60% - Accent6" xfId="21918" builtinId="52" hidden="1" customBuiltin="1"/>
    <cellStyle name="60% - Accent6" xfId="20217" builtinId="52" hidden="1" customBuiltin="1"/>
    <cellStyle name="60% - Accent6" xfId="18830" builtinId="52" hidden="1" customBuiltin="1"/>
    <cellStyle name="60% - Accent6" xfId="245" builtinId="52" hidden="1" customBuiltin="1"/>
    <cellStyle name="60% - Accent6" xfId="8687" builtinId="52" hidden="1" customBuiltin="1"/>
    <cellStyle name="60% - Accent6" xfId="8688" builtinId="52" hidden="1" customBuiltin="1"/>
    <cellStyle name="60% - Accent6" xfId="8728" builtinId="52" hidden="1" customBuiltin="1"/>
    <cellStyle name="60% - Accent6" xfId="8760" builtinId="52" hidden="1" customBuiltin="1"/>
    <cellStyle name="60% - Accent6" xfId="8795" builtinId="52" hidden="1" customBuiltin="1"/>
    <cellStyle name="60% - Accent6" xfId="8827" builtinId="52" hidden="1" customBuiltin="1"/>
    <cellStyle name="60% - Accent6" xfId="8858" builtinId="52" hidden="1" customBuiltin="1"/>
    <cellStyle name="60% - Accent6" xfId="8724" builtinId="52" hidden="1" customBuiltin="1"/>
    <cellStyle name="60% - Accent6" xfId="8844" builtinId="52" hidden="1" customBuiltin="1"/>
    <cellStyle name="60% - Accent6" xfId="8874" builtinId="52" hidden="1" customBuiltin="1"/>
    <cellStyle name="60% - Accent6" xfId="8901" builtinId="52" hidden="1" customBuiltin="1"/>
    <cellStyle name="60% - Accent6" xfId="8925" builtinId="52" hidden="1" customBuiltin="1"/>
    <cellStyle name="60% - Accent6" xfId="6404" builtinId="52" hidden="1" customBuiltin="1"/>
    <cellStyle name="60% - Accent6" xfId="1789" builtinId="52" hidden="1" customBuiltin="1"/>
    <cellStyle name="60% - Accent6" xfId="1811" builtinId="52" hidden="1" customBuiltin="1"/>
    <cellStyle name="60% - Accent6" xfId="1857" builtinId="52" hidden="1" customBuiltin="1"/>
    <cellStyle name="60% - Accent6" xfId="2036" builtinId="52" hidden="1" customBuiltin="1"/>
    <cellStyle name="60% - Accent6" xfId="2057" builtinId="52" hidden="1" customBuiltin="1"/>
    <cellStyle name="60% - Accent6" xfId="2080" builtinId="52" hidden="1" customBuiltin="1"/>
    <cellStyle name="60% - Accent6" xfId="2102" builtinId="52" hidden="1" customBuiltin="1"/>
    <cellStyle name="60% - Accent6" xfId="2123" builtinId="52" hidden="1" customBuiltin="1"/>
    <cellStyle name="60% - Accent6" xfId="2124" builtinId="52" hidden="1" customBuiltin="1"/>
    <cellStyle name="60% - Accent6" xfId="2163" builtinId="52" hidden="1" customBuiltin="1"/>
    <cellStyle name="60% - Accent6" xfId="2194" builtinId="52" hidden="1" customBuiltin="1"/>
    <cellStyle name="60% - Accent6" xfId="2227" builtinId="52" hidden="1" customBuiltin="1"/>
    <cellStyle name="60% - Accent6" xfId="2258" builtinId="52" hidden="1" customBuiltin="1"/>
    <cellStyle name="60% - Accent6" xfId="2288" builtinId="52" hidden="1" customBuiltin="1"/>
    <cellStyle name="60% - Accent6" xfId="2159" builtinId="52" hidden="1" customBuiltin="1"/>
    <cellStyle name="60% - Accent6" xfId="2275" builtinId="52" hidden="1" customBuiltin="1"/>
    <cellStyle name="60% - Accent6" xfId="2301" builtinId="52" hidden="1" customBuiltin="1"/>
    <cellStyle name="60% - Accent6" xfId="2348" builtinId="52" hidden="1" customBuiltin="1"/>
    <cellStyle name="60% - Accent6" xfId="2369" builtinId="52" hidden="1" customBuiltin="1"/>
    <cellStyle name="60% - Accent6" xfId="2381" builtinId="52" hidden="1" customBuiltin="1"/>
    <cellStyle name="60% - Accent6" xfId="2417" builtinId="52" hidden="1" customBuiltin="1"/>
    <cellStyle name="60% - Accent6" xfId="2446" builtinId="52" hidden="1" customBuiltin="1"/>
    <cellStyle name="60% - Accent6" xfId="2477" builtinId="52" hidden="1" customBuiltin="1"/>
    <cellStyle name="60% - Accent6" xfId="2505" builtinId="52" hidden="1" customBuiltin="1"/>
    <cellStyle name="60% - Accent6" xfId="2533" builtinId="52" hidden="1" customBuiltin="1"/>
    <cellStyle name="60% - Accent6" xfId="2413" builtinId="52" hidden="1" customBuiltin="1"/>
    <cellStyle name="60% - Accent6" xfId="2521" builtinId="52" hidden="1" customBuiltin="1"/>
    <cellStyle name="60% - Accent6" xfId="2545" builtinId="52" hidden="1" customBuiltin="1"/>
    <cellStyle name="60% - Accent6" xfId="2567" builtinId="52" hidden="1" customBuiltin="1"/>
    <cellStyle name="60% - Accent6" xfId="2589" builtinId="52" hidden="1" customBuiltin="1"/>
    <cellStyle name="60% - Accent6" xfId="2610" builtinId="52" hidden="1" customBuiltin="1"/>
    <cellStyle name="60% - Accent6" xfId="2641" builtinId="52" hidden="1" customBuiltin="1"/>
    <cellStyle name="60% - Accent6" xfId="2706" builtinId="52" hidden="1" customBuiltin="1"/>
    <cellStyle name="60% - Accent6" xfId="2765" builtinId="52" hidden="1" customBuiltin="1"/>
    <cellStyle name="60% - Accent6" xfId="2793" builtinId="52" hidden="1" customBuiltin="1"/>
    <cellStyle name="60% - Accent6" xfId="2673" builtinId="52" hidden="1" customBuiltin="1"/>
    <cellStyle name="60% - Accent6" xfId="2781" builtinId="52" hidden="1" customBuiltin="1"/>
    <cellStyle name="60% - Accent6" xfId="2805" builtinId="52" hidden="1" customBuiltin="1"/>
    <cellStyle name="60% - Accent6" xfId="2827" builtinId="52" hidden="1" customBuiltin="1"/>
    <cellStyle name="60% - Accent6" xfId="2849" builtinId="52" hidden="1" customBuiltin="1"/>
    <cellStyle name="60% - Accent6" xfId="2870" builtinId="52" hidden="1" customBuiltin="1"/>
    <cellStyle name="60% - Accent6" xfId="2904" builtinId="52" hidden="1" customBuiltin="1"/>
    <cellStyle name="60% - Accent6" xfId="1959" builtinId="52" hidden="1" customBuiltin="1"/>
    <cellStyle name="60% - Accent6" xfId="1963" builtinId="52" hidden="1" customBuiltin="1"/>
    <cellStyle name="60% - Accent6" xfId="1981" builtinId="52" hidden="1" customBuiltin="1"/>
    <cellStyle name="60% - Accent6" xfId="1916" builtinId="52" hidden="1" customBuiltin="1"/>
    <cellStyle name="60% - Accent6" xfId="1863" builtinId="52" hidden="1" customBuiltin="1"/>
    <cellStyle name="60% - Accent6" xfId="3043" builtinId="52" hidden="1" customBuiltin="1"/>
    <cellStyle name="60% - Accent6" xfId="3064" builtinId="52" hidden="1" customBuiltin="1"/>
    <cellStyle name="60% - Accent6" xfId="957" builtinId="52" hidden="1" customBuiltin="1"/>
    <cellStyle name="60% - Accent6" xfId="1003" builtinId="52" hidden="1" customBuiltin="1"/>
    <cellStyle name="60% - Accent6" xfId="1035" builtinId="52" hidden="1" customBuiltin="1"/>
    <cellStyle name="60% - Accent6" xfId="1069" builtinId="52" hidden="1" customBuiltin="1"/>
    <cellStyle name="60% - Accent6" xfId="1101" builtinId="52" hidden="1" customBuiltin="1"/>
    <cellStyle name="60% - Accent6" xfId="1132" builtinId="52" hidden="1" customBuiltin="1"/>
    <cellStyle name="60% - Accent6" xfId="998" builtinId="52" hidden="1" customBuiltin="1"/>
    <cellStyle name="60% - Accent6" xfId="1117" builtinId="52" hidden="1" customBuiltin="1"/>
    <cellStyle name="60% - Accent6" xfId="1156" builtinId="52" hidden="1" customBuiltin="1"/>
    <cellStyle name="60% - Accent6" xfId="1191" builtinId="52" hidden="1" customBuiltin="1"/>
    <cellStyle name="60% - Accent6" xfId="1227" builtinId="52" hidden="1" customBuiltin="1"/>
    <cellStyle name="60% - Accent6" xfId="1261" builtinId="52" hidden="1" customBuiltin="1"/>
    <cellStyle name="60% - Accent6" xfId="1345" builtinId="52" hidden="1" customBuiltin="1"/>
    <cellStyle name="60% - Accent6" xfId="1377" builtinId="52" hidden="1" customBuiltin="1"/>
    <cellStyle name="60% - Accent6" xfId="1411" builtinId="52" hidden="1" customBuiltin="1"/>
    <cellStyle name="60% - Accent6" xfId="1443" builtinId="52" hidden="1" customBuiltin="1"/>
    <cellStyle name="60% - Accent6" xfId="1474" builtinId="52" hidden="1" customBuiltin="1"/>
    <cellStyle name="60% - Accent6" xfId="1340" builtinId="52" hidden="1" customBuiltin="1"/>
    <cellStyle name="60% - Accent6" xfId="1459" builtinId="52" hidden="1" customBuiltin="1"/>
    <cellStyle name="60% - Accent6" xfId="1498" builtinId="52" hidden="1" customBuiltin="1"/>
    <cellStyle name="60% - Accent6" xfId="1533" builtinId="52" hidden="1" customBuiltin="1"/>
    <cellStyle name="60% - Accent6" xfId="1569" builtinId="52" hidden="1" customBuiltin="1"/>
    <cellStyle name="60% - Accent6" xfId="1603" builtinId="52" hidden="1" customBuiltin="1"/>
    <cellStyle name="60% - Accent6" xfId="1638" builtinId="52" hidden="1" customBuiltin="1"/>
    <cellStyle name="60% - Accent6" xfId="1746" builtinId="52" hidden="1" customBuiltin="1"/>
    <cellStyle name="60% - Accent6" xfId="1767" builtinId="52" hidden="1" customBuiltin="1"/>
    <cellStyle name="60% - Accent6" xfId="941" builtinId="52" hidden="1" customBuiltin="1"/>
    <cellStyle name="60% - Accent6" xfId="616" builtinId="52" hidden="1" customBuiltin="1"/>
    <cellStyle name="60% - Accent6" xfId="618" builtinId="52" hidden="1" customBuiltin="1"/>
    <cellStyle name="60% - Accent6" xfId="667" builtinId="52" hidden="1" customBuiltin="1"/>
    <cellStyle name="60% - Accent6" xfId="701" builtinId="52" hidden="1" customBuiltin="1"/>
    <cellStyle name="60% - Accent6" xfId="738" builtinId="52" hidden="1" customBuiltin="1"/>
    <cellStyle name="60% - Accent6" xfId="773" builtinId="52" hidden="1" customBuiltin="1"/>
    <cellStyle name="60% - Accent6" xfId="807" builtinId="52" hidden="1" customBuiltin="1"/>
    <cellStyle name="60% - Accent6" xfId="662" builtinId="52" hidden="1" customBuiltin="1"/>
    <cellStyle name="60% - Accent6" xfId="790" builtinId="52" hidden="1" customBuiltin="1"/>
    <cellStyle name="60% - Accent6" xfId="832" builtinId="52" hidden="1" customBuiltin="1"/>
    <cellStyle name="60% - Accent6" xfId="870" builtinId="52" hidden="1" customBuiltin="1"/>
    <cellStyle name="60% - Accent6" xfId="906" builtinId="52" hidden="1" customBuiltin="1"/>
    <cellStyle name="60% - Accent6" xfId="282" builtinId="52" hidden="1" customBuiltin="1"/>
    <cellStyle name="60% - Accent6" xfId="319" builtinId="52" hidden="1" customBuiltin="1"/>
    <cellStyle name="60% - Accent6" xfId="353" builtinId="52" hidden="1" customBuiltin="1"/>
    <cellStyle name="60% - Accent6" xfId="476" builtinId="52" hidden="1" customBuiltin="1"/>
    <cellStyle name="60% - Accent6" xfId="510" builtinId="52" hidden="1" customBuiltin="1"/>
    <cellStyle name="60% - Accent6" xfId="546" builtinId="52" hidden="1" customBuiltin="1"/>
    <cellStyle name="60% - Accent6" xfId="169" builtinId="52" hidden="1" customBuiltin="1"/>
    <cellStyle name="60% - Accent6" xfId="211" builtinId="52" hidden="1" customBuiltin="1"/>
    <cellStyle name="60% - Accent6" xfId="2737" builtinId="52" hidden="1" customBuiltin="1"/>
    <cellStyle name="60% - Accent6" xfId="3886" builtinId="52" hidden="1" customBuiltin="1"/>
    <cellStyle name="60% - Accent6" xfId="3939" builtinId="52" hidden="1" customBuiltin="1"/>
    <cellStyle name="60% - Accent6" xfId="3973" builtinId="52" hidden="1" customBuiltin="1"/>
    <cellStyle name="60% - Accent6" xfId="4010" builtinId="52" hidden="1" customBuiltin="1"/>
    <cellStyle name="60% - Accent6" xfId="4047" builtinId="52" hidden="1" customBuiltin="1"/>
    <cellStyle name="60% - Accent6" xfId="4081" builtinId="52" hidden="1" customBuiltin="1"/>
    <cellStyle name="60% - Accent6" xfId="4279" builtinId="52" hidden="1" customBuiltin="1"/>
    <cellStyle name="60% - Accent6" xfId="6429" builtinId="52" hidden="1" customBuiltin="1"/>
    <cellStyle name="60% - Accent6" xfId="6456" builtinId="52" hidden="1" customBuiltin="1"/>
    <cellStyle name="60% - Accent6" xfId="6503" builtinId="52" hidden="1" customBuiltin="1"/>
    <cellStyle name="60% - Accent6" xfId="6506" builtinId="52" hidden="1" customBuiltin="1"/>
    <cellStyle name="60% - Accent6" xfId="6555" builtinId="52" hidden="1" customBuiltin="1"/>
    <cellStyle name="60% - Accent6" xfId="6589" builtinId="52" hidden="1" customBuiltin="1"/>
    <cellStyle name="60% - Accent6" xfId="6627" builtinId="52" hidden="1" customBuiltin="1"/>
    <cellStyle name="60% - Accent6" xfId="6663" builtinId="52" hidden="1" customBuiltin="1"/>
    <cellStyle name="60% - Accent6" xfId="6697" builtinId="52" hidden="1" customBuiltin="1"/>
    <cellStyle name="60% - Accent6" xfId="6550" builtinId="52" hidden="1" customBuiltin="1"/>
    <cellStyle name="60% - Accent6" xfId="6680" builtinId="52" hidden="1" customBuiltin="1"/>
    <cellStyle name="60% - Accent6" xfId="6722" builtinId="52" hidden="1" customBuiltin="1"/>
    <cellStyle name="60% - Accent6" xfId="6760" builtinId="52" hidden="1" customBuiltin="1"/>
    <cellStyle name="60% - Accent6" xfId="6796" builtinId="52" hidden="1" customBuiltin="1"/>
    <cellStyle name="60% - Accent6" xfId="6831" builtinId="52" hidden="1" customBuiltin="1"/>
    <cellStyle name="60% - Accent6" xfId="6847" builtinId="52" hidden="1" customBuiltin="1"/>
    <cellStyle name="60% - Accent6" xfId="6893" builtinId="52" hidden="1" customBuiltin="1"/>
    <cellStyle name="60% - Accent6" xfId="6960" builtinId="52" hidden="1" customBuiltin="1"/>
    <cellStyle name="60% - Accent6" xfId="6992" builtinId="52" hidden="1" customBuiltin="1"/>
    <cellStyle name="60% - Accent6" xfId="7023" builtinId="52" hidden="1" customBuiltin="1"/>
    <cellStyle name="60% - Accent6" xfId="6888" builtinId="52" hidden="1" customBuiltin="1"/>
    <cellStyle name="60% - Accent6" xfId="7008" builtinId="52" hidden="1" customBuiltin="1"/>
    <cellStyle name="60% - Accent6" xfId="7047" builtinId="52" hidden="1" customBuiltin="1"/>
    <cellStyle name="60% - Accent6" xfId="7082" builtinId="52" hidden="1" customBuiltin="1"/>
    <cellStyle name="60% - Accent6" xfId="7118" builtinId="52" hidden="1" customBuiltin="1"/>
    <cellStyle name="60% - Accent6" xfId="7152" builtinId="52" hidden="1" customBuiltin="1"/>
    <cellStyle name="60% - Accent6" xfId="7190" builtinId="52" hidden="1" customBuiltin="1"/>
    <cellStyle name="60% - Accent6" xfId="7237" builtinId="52" hidden="1" customBuiltin="1"/>
    <cellStyle name="60% - Accent6" xfId="7270" builtinId="52" hidden="1" customBuiltin="1"/>
    <cellStyle name="60% - Accent6" xfId="7305" builtinId="52" hidden="1" customBuiltin="1"/>
    <cellStyle name="60% - Accent6" xfId="7337" builtinId="52" hidden="1" customBuiltin="1"/>
    <cellStyle name="60% - Accent6" xfId="7368" builtinId="52" hidden="1" customBuiltin="1"/>
    <cellStyle name="60% - Accent6" xfId="7353" builtinId="52" hidden="1" customBuiltin="1"/>
    <cellStyle name="60% - Accent6" xfId="7392" builtinId="52" hidden="1" customBuiltin="1"/>
    <cellStyle name="60% - Accent6" xfId="7428" builtinId="52" hidden="1" customBuiltin="1"/>
    <cellStyle name="60% - Accent6" xfId="7464" builtinId="52" hidden="1" customBuiltin="1"/>
    <cellStyle name="60% - Accent6" xfId="7498" builtinId="52" hidden="1" customBuiltin="1"/>
    <cellStyle name="60% - Accent6" xfId="7536" builtinId="52" hidden="1" customBuiltin="1"/>
    <cellStyle name="60% - Accent6" xfId="7987" builtinId="52" hidden="1" customBuiltin="1"/>
    <cellStyle name="60% - Accent6" xfId="8008" builtinId="52" hidden="1" customBuiltin="1"/>
    <cellStyle name="60% - Accent6" xfId="8031" builtinId="52" hidden="1" customBuiltin="1"/>
    <cellStyle name="60% - Accent6" xfId="8054" builtinId="52" hidden="1" customBuiltin="1"/>
    <cellStyle name="60% - Accent6" xfId="8075" builtinId="52" hidden="1" customBuiltin="1"/>
    <cellStyle name="60% - Accent6" xfId="8120" builtinId="52" hidden="1" customBuiltin="1"/>
    <cellStyle name="60% - Accent6" xfId="8587" builtinId="52" hidden="1" customBuiltin="1"/>
    <cellStyle name="60% - Accent6" xfId="8612" builtinId="52" hidden="1" customBuiltin="1"/>
    <cellStyle name="60% - Accent6" xfId="8637" builtinId="52" hidden="1" customBuiltin="1"/>
    <cellStyle name="60% - Accent6" xfId="3279" builtinId="52" hidden="1" customBuiltin="1"/>
    <cellStyle name="60% - Accent6" xfId="3305" builtinId="52" hidden="1" customBuiltin="1"/>
    <cellStyle name="60% - Accent6" xfId="3330" builtinId="52" hidden="1" customBuiltin="1"/>
    <cellStyle name="60% - Accent6" xfId="3351" builtinId="52" hidden="1" customBuiltin="1"/>
    <cellStyle name="60% - Accent6" xfId="3372" builtinId="52" hidden="1" customBuiltin="1"/>
    <cellStyle name="60% - Accent6" xfId="3383" builtinId="52" hidden="1" customBuiltin="1"/>
    <cellStyle name="60% - Accent6" xfId="3447" builtinId="52" hidden="1" customBuiltin="1"/>
    <cellStyle name="60% - Accent6" xfId="3478" builtinId="52" hidden="1" customBuiltin="1"/>
    <cellStyle name="60% - Accent6" xfId="3505" builtinId="52" hidden="1" customBuiltin="1"/>
    <cellStyle name="60% - Accent6" xfId="3533" builtinId="52" hidden="1" customBuiltin="1"/>
    <cellStyle name="60% - Accent6" xfId="3414" builtinId="52" hidden="1" customBuiltin="1"/>
    <cellStyle name="60% - Accent6" xfId="3521" builtinId="52" hidden="1" customBuiltin="1"/>
    <cellStyle name="60% - Accent6" xfId="3545" builtinId="52" hidden="1" customBuiltin="1"/>
    <cellStyle name="60% - Accent6" xfId="3567" builtinId="52" hidden="1" customBuiltin="1"/>
    <cellStyle name="60% - Accent6" xfId="3588" builtinId="52" hidden="1" customBuiltin="1"/>
    <cellStyle name="60% - Accent6" xfId="3609" builtinId="52" hidden="1" customBuiltin="1"/>
    <cellStyle name="60% - Accent6" xfId="3639" builtinId="52" hidden="1" customBuiltin="1"/>
    <cellStyle name="60% - Accent6" xfId="3674" builtinId="52" hidden="1" customBuiltin="1"/>
    <cellStyle name="60% - Accent6" xfId="3703" builtinId="52" hidden="1" customBuiltin="1"/>
    <cellStyle name="60% - Accent6" xfId="3734" builtinId="52" hidden="1" customBuiltin="1"/>
    <cellStyle name="60% - Accent6" xfId="3761" builtinId="52" hidden="1" customBuiltin="1"/>
    <cellStyle name="60% - Accent6" xfId="3670" builtinId="52" hidden="1" customBuiltin="1"/>
    <cellStyle name="60% - Accent6" xfId="3777" builtinId="52" hidden="1" customBuiltin="1"/>
    <cellStyle name="60% - Accent6" xfId="3801" builtinId="52" hidden="1" customBuiltin="1"/>
    <cellStyle name="60% - Accent6" xfId="3823" builtinId="52" hidden="1" customBuiltin="1"/>
    <cellStyle name="60% - Accent6" xfId="3844" builtinId="52" hidden="1" customBuiltin="1"/>
    <cellStyle name="60% - Accent6" xfId="3865" builtinId="52" hidden="1" customBuiltin="1"/>
    <cellStyle name="60% - Accent6" xfId="3164" builtinId="52" hidden="1" customBuiltin="1"/>
    <cellStyle name="60% - Accent6" xfId="7526" builtinId="52" hidden="1" customBuiltin="1"/>
    <cellStyle name="60% - Accent6" xfId="12546" builtinId="52" hidden="1" customBuiltin="1"/>
    <cellStyle name="60% - Accent6" xfId="11033" builtinId="52" hidden="1" customBuiltin="1"/>
    <cellStyle name="60% - Accent6" xfId="10422" builtinId="52" hidden="1" customBuiltin="1"/>
    <cellStyle name="60% - Accent6" xfId="8949" builtinId="52" hidden="1" customBuiltin="1"/>
    <cellStyle name="60% - Accent6" xfId="3108" builtinId="52" hidden="1" customBuiltin="1"/>
    <cellStyle name="60% - Accent6" xfId="3129" builtinId="52" hidden="1" customBuiltin="1"/>
    <cellStyle name="60% - Accent6" xfId="3130" builtinId="52" hidden="1" customBuiltin="1"/>
    <cellStyle name="60% - Accent6" xfId="3168" builtinId="52" hidden="1" customBuiltin="1"/>
    <cellStyle name="60% - Accent6" xfId="3199" builtinId="52" hidden="1" customBuiltin="1"/>
    <cellStyle name="60% - Accent6" xfId="3232" builtinId="52" hidden="1" customBuiltin="1"/>
    <cellStyle name="60% - Accent6" xfId="3262" builtinId="52" hidden="1" customBuiltin="1"/>
    <cellStyle name="60% - Accent6" xfId="3292" builtinId="52" hidden="1" customBuiltin="1"/>
    <cellStyle name="60% - Accent6" xfId="5277" builtinId="52" hidden="1" customBuiltin="1"/>
    <cellStyle name="60% - Accent6" xfId="5730" builtinId="52" hidden="1" customBuiltin="1"/>
    <cellStyle name="60% - Accent6" xfId="5865" builtinId="52" hidden="1" customBuiltin="1"/>
    <cellStyle name="60% - Accent6" xfId="4632" builtinId="52" hidden="1" customBuiltin="1"/>
    <cellStyle name="60% - Accent6" xfId="131" builtinId="52" hidden="1" customBuiltin="1"/>
    <cellStyle name="60% - Accent6" xfId="4429" builtinId="52" hidden="1" customBuiltin="1"/>
    <cellStyle name="60% - Accent6" xfId="12753" builtinId="52" hidden="1" customBuiltin="1"/>
    <cellStyle name="60% - Accent6" xfId="13103" builtinId="52" hidden="1" customBuiltin="1"/>
    <cellStyle name="60% - Accent6" xfId="13124" builtinId="52" hidden="1" customBuiltin="1"/>
    <cellStyle name="60% - Accent6" xfId="4962" builtinId="52" hidden="1" customBuiltin="1"/>
    <cellStyle name="60% - Accent6" xfId="13026" builtinId="52" hidden="1" customBuiltin="1"/>
    <cellStyle name="60% - Accent6" xfId="13052" builtinId="52" hidden="1" customBuiltin="1"/>
    <cellStyle name="60% - Accent6" xfId="12996" builtinId="52" hidden="1" customBuiltin="1"/>
    <cellStyle name="Accent1" xfId="15459" builtinId="29" hidden="1" customBuiltin="1"/>
    <cellStyle name="Accent1" xfId="15488" builtinId="29" hidden="1" customBuiltin="1"/>
    <cellStyle name="Accent1" xfId="15554" builtinId="29" hidden="1" customBuiltin="1"/>
    <cellStyle name="Accent1" xfId="15586" builtinId="29" hidden="1" customBuiltin="1"/>
    <cellStyle name="Accent1" xfId="15616" builtinId="29" hidden="1" customBuiltin="1"/>
    <cellStyle name="Accent1" xfId="15643" builtinId="29" hidden="1" customBuiltin="1"/>
    <cellStyle name="Accent1" xfId="15515" builtinId="29" hidden="1" customBuiltin="1"/>
    <cellStyle name="Accent1" xfId="15631" builtinId="29" hidden="1" customBuiltin="1"/>
    <cellStyle name="Accent1" xfId="15662" builtinId="29" hidden="1" customBuiltin="1"/>
    <cellStyle name="Accent1" xfId="15687" builtinId="29" hidden="1" customBuiltin="1"/>
    <cellStyle name="Accent1" xfId="15710" builtinId="29" hidden="1" customBuiltin="1"/>
    <cellStyle name="Accent1" xfId="15734" builtinId="29" hidden="1" customBuiltin="1"/>
    <cellStyle name="Accent1" xfId="15758" builtinId="29" hidden="1" customBuiltin="1"/>
    <cellStyle name="Accent1" xfId="14586" builtinId="29" hidden="1" customBuiltin="1"/>
    <cellStyle name="Accent1" xfId="14662" builtinId="29" hidden="1" customBuiltin="1"/>
    <cellStyle name="Accent1" xfId="14592" builtinId="29" hidden="1" customBuiltin="1"/>
    <cellStyle name="Accent1" xfId="14711" builtinId="29" hidden="1" customBuiltin="1"/>
    <cellStyle name="Accent1" xfId="15916" builtinId="29" hidden="1" customBuiltin="1"/>
    <cellStyle name="Accent1" xfId="15937" builtinId="29" hidden="1" customBuiltin="1"/>
    <cellStyle name="Accent1" xfId="15960" builtinId="29" hidden="1" customBuiltin="1"/>
    <cellStyle name="Accent1" xfId="15981" builtinId="29" hidden="1" customBuiltin="1"/>
    <cellStyle name="Accent1" xfId="16002" builtinId="29" hidden="1" customBuiltin="1"/>
    <cellStyle name="Accent1" xfId="15881" builtinId="29" hidden="1" customBuiltin="1"/>
    <cellStyle name="Accent1" xfId="16034" builtinId="29" hidden="1" customBuiltin="1"/>
    <cellStyle name="Accent1" xfId="16065" builtinId="29" hidden="1" customBuiltin="1"/>
    <cellStyle name="Accent1" xfId="16101" builtinId="29" hidden="1" customBuiltin="1"/>
    <cellStyle name="Accent1" xfId="16131" builtinId="29" hidden="1" customBuiltin="1"/>
    <cellStyle name="Accent1" xfId="16162" builtinId="29" hidden="1" customBuiltin="1"/>
    <cellStyle name="Accent1" xfId="16024" builtinId="29" hidden="1" customBuiltin="1"/>
    <cellStyle name="Accent1" xfId="16149" builtinId="29" hidden="1" customBuiltin="1"/>
    <cellStyle name="Accent1" xfId="16183" builtinId="29" hidden="1" customBuiltin="1"/>
    <cellStyle name="Accent1" xfId="16213" builtinId="29" hidden="1" customBuiltin="1"/>
    <cellStyle name="Accent1" xfId="16263" builtinId="29" hidden="1" customBuiltin="1"/>
    <cellStyle name="Accent1" xfId="16016" builtinId="29" hidden="1" customBuiltin="1"/>
    <cellStyle name="Accent1" xfId="16308" builtinId="29" hidden="1" customBuiltin="1"/>
    <cellStyle name="Accent1" xfId="16337" builtinId="29" hidden="1" customBuiltin="1"/>
    <cellStyle name="Accent1" xfId="16369" builtinId="29" hidden="1" customBuiltin="1"/>
    <cellStyle name="Accent1" xfId="16398" builtinId="29" hidden="1" customBuiltin="1"/>
    <cellStyle name="Accent1" xfId="16425" builtinId="29" hidden="1" customBuiltin="1"/>
    <cellStyle name="Accent1" xfId="28153" builtinId="29" hidden="1" customBuiltin="1"/>
    <cellStyle name="Accent1" xfId="26345" builtinId="29" hidden="1" customBuiltin="1"/>
    <cellStyle name="Accent1" xfId="26367" builtinId="29" hidden="1" customBuiltin="1"/>
    <cellStyle name="Accent1" xfId="26389" builtinId="29" hidden="1" customBuiltin="1"/>
    <cellStyle name="Accent1" xfId="26410" builtinId="29" hidden="1" customBuiltin="1"/>
    <cellStyle name="Accent1" xfId="26454" builtinId="29" hidden="1" customBuiltin="1"/>
    <cellStyle name="Accent1" xfId="26475" builtinId="29" hidden="1" customBuiltin="1"/>
    <cellStyle name="Accent1" xfId="26500" builtinId="29" hidden="1" customBuiltin="1"/>
    <cellStyle name="Accent1" xfId="26700" builtinId="29" hidden="1" customBuiltin="1"/>
    <cellStyle name="Accent1" xfId="26723" builtinId="29" hidden="1" customBuiltin="1"/>
    <cellStyle name="Accent1" xfId="26745" builtinId="29" hidden="1" customBuiltin="1"/>
    <cellStyle name="Accent1" xfId="26766" builtinId="29" hidden="1" customBuiltin="1"/>
    <cellStyle name="Accent1" xfId="26643" builtinId="29" hidden="1" customBuiltin="1"/>
    <cellStyle name="Accent1" xfId="26799" builtinId="29" hidden="1" customBuiltin="1"/>
    <cellStyle name="Accent1" xfId="26828" builtinId="29" hidden="1" customBuiltin="1"/>
    <cellStyle name="Accent1" xfId="26863" builtinId="29" hidden="1" customBuiltin="1"/>
    <cellStyle name="Accent1" xfId="26893" builtinId="29" hidden="1" customBuiltin="1"/>
    <cellStyle name="Accent1" xfId="26924" builtinId="29" hidden="1" customBuiltin="1"/>
    <cellStyle name="Accent1" xfId="26789" builtinId="29" hidden="1" customBuiltin="1"/>
    <cellStyle name="Accent1" xfId="26944" builtinId="29" hidden="1" customBuiltin="1"/>
    <cellStyle name="Accent1" xfId="26969" builtinId="29" hidden="1" customBuiltin="1"/>
    <cellStyle name="Accent1" xfId="26991" builtinId="29" hidden="1" customBuiltin="1"/>
    <cellStyle name="Accent1" xfId="27012" builtinId="29" hidden="1" customBuiltin="1"/>
    <cellStyle name="Accent1" xfId="27054" builtinId="29" hidden="1" customBuiltin="1"/>
    <cellStyle name="Accent1" xfId="27082" builtinId="29" hidden="1" customBuiltin="1"/>
    <cellStyle name="Accent1" xfId="27114" builtinId="29" hidden="1" customBuiltin="1"/>
    <cellStyle name="Accent1" xfId="27143" builtinId="29" hidden="1" customBuiltin="1"/>
    <cellStyle name="Accent1" xfId="27170" builtinId="29" hidden="1" customBuiltin="1"/>
    <cellStyle name="Accent1" xfId="27044" builtinId="29" hidden="1" customBuiltin="1"/>
    <cellStyle name="Accent1" xfId="27158" builtinId="29" hidden="1" customBuiltin="1"/>
    <cellStyle name="Accent1" xfId="27188" builtinId="29" hidden="1" customBuiltin="1"/>
    <cellStyle name="Accent1" xfId="27210" builtinId="29" hidden="1" customBuiltin="1"/>
    <cellStyle name="Accent1" xfId="27232" builtinId="29" hidden="1" customBuiltin="1"/>
    <cellStyle name="Accent1" xfId="27278" builtinId="29" hidden="1" customBuiltin="1"/>
    <cellStyle name="Accent1" xfId="27314" builtinId="29" hidden="1" customBuiltin="1"/>
    <cellStyle name="Accent1" xfId="27342" builtinId="29" hidden="1" customBuiltin="1"/>
    <cellStyle name="Accent1" xfId="27374" builtinId="29" hidden="1" customBuiltin="1"/>
    <cellStyle name="Accent1" xfId="27403" builtinId="29" hidden="1" customBuiltin="1"/>
    <cellStyle name="Accent1" xfId="27304" builtinId="29" hidden="1" customBuiltin="1"/>
    <cellStyle name="Accent1" xfId="27418" builtinId="29" hidden="1" customBuiltin="1"/>
    <cellStyle name="Accent1" xfId="27448" builtinId="29" hidden="1" customBuiltin="1"/>
    <cellStyle name="Accent1" xfId="27470" builtinId="29" hidden="1" customBuiltin="1"/>
    <cellStyle name="Accent1" xfId="27492" builtinId="29" hidden="1" customBuiltin="1"/>
    <cellStyle name="Accent1" xfId="27513" builtinId="29" hidden="1" customBuiltin="1"/>
    <cellStyle name="Accent1" xfId="27534" builtinId="29" hidden="1" customBuiltin="1"/>
    <cellStyle name="Accent1" xfId="26553" builtinId="29" hidden="1" customBuiltin="1"/>
    <cellStyle name="Accent1" xfId="26579" builtinId="29" hidden="1" customBuiltin="1"/>
    <cellStyle name="Accent1" xfId="26555" builtinId="29" hidden="1" customBuiltin="1"/>
    <cellStyle name="Accent1" xfId="26592" builtinId="29" hidden="1" customBuiltin="1"/>
    <cellStyle name="Accent1" xfId="26487" builtinId="29" hidden="1" customBuiltin="1"/>
    <cellStyle name="Accent1" xfId="27587" builtinId="29" hidden="1" customBuiltin="1"/>
    <cellStyle name="Accent1" xfId="27608" builtinId="29" hidden="1" customBuiltin="1"/>
    <cellStyle name="Accent1" xfId="27631" builtinId="29" hidden="1" customBuiltin="1"/>
    <cellStyle name="Accent1" xfId="27673" builtinId="29" hidden="1" customBuiltin="1"/>
    <cellStyle name="Accent1" xfId="27553" builtinId="29" hidden="1" customBuiltin="1"/>
    <cellStyle name="Accent1" xfId="27705" builtinId="29" hidden="1" customBuiltin="1"/>
    <cellStyle name="Accent1" xfId="20549" builtinId="29" hidden="1" customBuiltin="1"/>
    <cellStyle name="Accent1" xfId="24234" builtinId="29" hidden="1" customBuiltin="1"/>
    <cellStyle name="Accent1" xfId="24284" builtinId="29" hidden="1" customBuiltin="1"/>
    <cellStyle name="Accent1" xfId="25640" builtinId="29" hidden="1" customBuiltin="1"/>
    <cellStyle name="Accent1" xfId="25678" builtinId="29" hidden="1" customBuiltin="1"/>
    <cellStyle name="Accent1" xfId="25714" builtinId="29" hidden="1" customBuiltin="1"/>
    <cellStyle name="Accent1" xfId="25749" builtinId="29" hidden="1" customBuiltin="1"/>
    <cellStyle name="Accent1" xfId="5541" builtinId="29" hidden="1" customBuiltin="1"/>
    <cellStyle name="Accent1" xfId="25812" builtinId="29" hidden="1" customBuiltin="1"/>
    <cellStyle name="Accent1" xfId="25845" builtinId="29" hidden="1" customBuiltin="1"/>
    <cellStyle name="Accent1" xfId="25880" builtinId="29" hidden="1" customBuiltin="1"/>
    <cellStyle name="Accent1" xfId="25913" builtinId="29" hidden="1" customBuiltin="1"/>
    <cellStyle name="Accent1" xfId="25801" builtinId="29" hidden="1" customBuiltin="1"/>
    <cellStyle name="Accent1" xfId="25930" builtinId="29" hidden="1" customBuiltin="1"/>
    <cellStyle name="Accent1" xfId="25964" builtinId="29" hidden="1" customBuiltin="1"/>
    <cellStyle name="Accent1" xfId="25999" builtinId="29" hidden="1" customBuiltin="1"/>
    <cellStyle name="Accent1" xfId="26035" builtinId="29" hidden="1" customBuiltin="1"/>
    <cellStyle name="Accent1" xfId="26106" builtinId="29" hidden="1" customBuiltin="1"/>
    <cellStyle name="Accent1" xfId="26143" builtinId="29" hidden="1" customBuiltin="1"/>
    <cellStyle name="Accent1" xfId="26172" builtinId="29" hidden="1" customBuiltin="1"/>
    <cellStyle name="Accent1" xfId="26204" builtinId="29" hidden="1" customBuiltin="1"/>
    <cellStyle name="Accent1" xfId="26234" builtinId="29" hidden="1" customBuiltin="1"/>
    <cellStyle name="Accent1" xfId="26261" builtinId="29" hidden="1" customBuiltin="1"/>
    <cellStyle name="Accent1" xfId="26133" builtinId="29" hidden="1" customBuiltin="1"/>
    <cellStyle name="Accent1" xfId="26249" builtinId="29" hidden="1" customBuiltin="1"/>
    <cellStyle name="Accent1" xfId="26279" builtinId="29" hidden="1" customBuiltin="1"/>
    <cellStyle name="Accent1" xfId="26301" builtinId="29" hidden="1" customBuiltin="1"/>
    <cellStyle name="Accent1" xfId="25615" builtinId="29" hidden="1" customBuiltin="1"/>
    <cellStyle name="Accent1" xfId="14476" builtinId="29" hidden="1" customBuiltin="1"/>
    <cellStyle name="Accent1" xfId="8574" builtinId="29" hidden="1" customBuiltin="1"/>
    <cellStyle name="Accent1" xfId="5530" builtinId="29" hidden="1" customBuiltin="1"/>
    <cellStyle name="Accent1" xfId="18604" builtinId="29" hidden="1" customBuiltin="1"/>
    <cellStyle name="Accent1" xfId="23789" builtinId="29" hidden="1" customBuiltin="1"/>
    <cellStyle name="Accent1" xfId="20110" builtinId="29" hidden="1" customBuiltin="1"/>
    <cellStyle name="Accent1" xfId="23557" builtinId="29" hidden="1" customBuiltin="1"/>
    <cellStyle name="Accent1" xfId="25516" builtinId="29" hidden="1" customBuiltin="1"/>
    <cellStyle name="Accent1" xfId="23305" builtinId="29" hidden="1" customBuiltin="1"/>
    <cellStyle name="Accent1" xfId="14783" builtinId="29" hidden="1" customBuiltin="1"/>
    <cellStyle name="Accent1" xfId="25098" builtinId="29" hidden="1" customBuiltin="1"/>
    <cellStyle name="Accent1" xfId="25550" builtinId="29" hidden="1" customBuiltin="1"/>
    <cellStyle name="Accent1" xfId="23298" builtinId="29" hidden="1" customBuiltin="1"/>
    <cellStyle name="Accent1" xfId="20094" builtinId="29" hidden="1" customBuiltin="1"/>
    <cellStyle name="Accent1" xfId="25376" builtinId="29" hidden="1" customBuiltin="1"/>
    <cellStyle name="Accent1" xfId="25491" builtinId="29" hidden="1" customBuiltin="1"/>
    <cellStyle name="Accent1" xfId="25522" builtinId="29" hidden="1" customBuiltin="1"/>
    <cellStyle name="Accent1" xfId="25546" builtinId="29" hidden="1" customBuiltin="1"/>
    <cellStyle name="Accent1" xfId="25569" builtinId="29" hidden="1" customBuiltin="1"/>
    <cellStyle name="Accent1" xfId="25592" builtinId="29" hidden="1" customBuiltin="1"/>
    <cellStyle name="Accent1" xfId="25386" builtinId="29" hidden="1" customBuiltin="1"/>
    <cellStyle name="Accent1" xfId="25415" builtinId="29" hidden="1" customBuiltin="1"/>
    <cellStyle name="Accent1" xfId="25447" builtinId="29" hidden="1" customBuiltin="1"/>
    <cellStyle name="Accent1" xfId="25476" builtinId="29" hidden="1" customBuiltin="1"/>
    <cellStyle name="Accent1" xfId="25297" builtinId="29" hidden="1" customBuiltin="1"/>
    <cellStyle name="Accent1" xfId="25350" builtinId="29" hidden="1" customBuiltin="1"/>
    <cellStyle name="Accent1" xfId="25273" builtinId="29" hidden="1" customBuiltin="1"/>
    <cellStyle name="Accent1" xfId="25503" builtinId="29" hidden="1" customBuiltin="1"/>
    <cellStyle name="Accent1" xfId="26324" builtinId="29" hidden="1" customBuiltin="1"/>
    <cellStyle name="Accent1" xfId="25943" builtinId="29" hidden="1" customBuiltin="1"/>
    <cellStyle name="Accent1" xfId="27652" builtinId="29" hidden="1" customBuiltin="1"/>
    <cellStyle name="Accent1" xfId="27430" builtinId="29" hidden="1" customBuiltin="1"/>
    <cellStyle name="Accent1" xfId="26780" builtinId="29" hidden="1" customBuiltin="1"/>
    <cellStyle name="Accent1" xfId="26679" builtinId="29" hidden="1" customBuiltin="1"/>
    <cellStyle name="Accent1" xfId="16236" builtinId="29" hidden="1" customBuiltin="1"/>
    <cellStyle name="Accent1" xfId="14429" builtinId="29" hidden="1" customBuiltin="1"/>
    <cellStyle name="Accent1" xfId="15525" builtinId="29" hidden="1" customBuiltin="1"/>
    <cellStyle name="Accent1" xfId="11863" builtinId="29" hidden="1" customBuiltin="1"/>
    <cellStyle name="Accent1" xfId="11890" builtinId="29" hidden="1" customBuiltin="1"/>
    <cellStyle name="Accent1" xfId="11757" builtinId="29" hidden="1" customBuiltin="1"/>
    <cellStyle name="Accent1" xfId="11878" builtinId="29" hidden="1" customBuiltin="1"/>
    <cellStyle name="Accent1" xfId="11910" builtinId="29" hidden="1" customBuiltin="1"/>
    <cellStyle name="Accent1" xfId="11935" builtinId="29" hidden="1" customBuiltin="1"/>
    <cellStyle name="Accent1" xfId="11965" builtinId="29" hidden="1" customBuiltin="1"/>
    <cellStyle name="Accent1" xfId="11994" builtinId="29" hidden="1" customBuiltin="1"/>
    <cellStyle name="Accent1" xfId="5760" builtinId="29" hidden="1" customBuiltin="1"/>
    <cellStyle name="Accent1" xfId="10893" builtinId="29" hidden="1" customBuiltin="1"/>
    <cellStyle name="Accent1" xfId="10915" builtinId="29" hidden="1" customBuiltin="1"/>
    <cellStyle name="Accent1" xfId="4860" builtinId="29" hidden="1" customBuiltin="1"/>
    <cellStyle name="Accent1" xfId="10912" builtinId="29" hidden="1" customBuiltin="1"/>
    <cellStyle name="Accent1" xfId="10004" builtinId="29" hidden="1" customBuiltin="1"/>
    <cellStyle name="Accent1" xfId="12173" builtinId="29" hidden="1" customBuiltin="1"/>
    <cellStyle name="Accent1" xfId="12194" builtinId="29" hidden="1" customBuiltin="1"/>
    <cellStyle name="Accent1" xfId="12217" builtinId="29" hidden="1" customBuiltin="1"/>
    <cellStyle name="Accent1" xfId="12238" builtinId="29" hidden="1" customBuiltin="1"/>
    <cellStyle name="Accent1" xfId="12259" builtinId="29" hidden="1" customBuiltin="1"/>
    <cellStyle name="Accent1" xfId="12137" builtinId="29" hidden="1" customBuiltin="1"/>
    <cellStyle name="Accent1" xfId="12327" builtinId="29" hidden="1" customBuiltin="1"/>
    <cellStyle name="Accent1" xfId="12363" builtinId="29" hidden="1" customBuiltin="1"/>
    <cellStyle name="Accent1" xfId="12393" builtinId="29" hidden="1" customBuiltin="1"/>
    <cellStyle name="Accent1" xfId="12425" builtinId="29" hidden="1" customBuiltin="1"/>
    <cellStyle name="Accent1" xfId="12285" builtinId="29" hidden="1" customBuiltin="1"/>
    <cellStyle name="Accent1" xfId="12447" builtinId="29" hidden="1" customBuiltin="1"/>
    <cellStyle name="Accent1" xfId="12478" builtinId="29" hidden="1" customBuiltin="1"/>
    <cellStyle name="Accent1" xfId="12505" builtinId="29" hidden="1" customBuiltin="1"/>
    <cellStyle name="Accent1" xfId="12531" builtinId="29" hidden="1" customBuiltin="1"/>
    <cellStyle name="Accent1" xfId="12273" builtinId="29" hidden="1" customBuiltin="1"/>
    <cellStyle name="Accent1" xfId="12579" builtinId="29" hidden="1" customBuiltin="1"/>
    <cellStyle name="Accent1" xfId="12610" builtinId="29" hidden="1" customBuiltin="1"/>
    <cellStyle name="Accent1" xfId="12642" builtinId="29" hidden="1" customBuiltin="1"/>
    <cellStyle name="Accent1" xfId="12672" builtinId="29" hidden="1" customBuiltin="1"/>
    <cellStyle name="Accent1" xfId="12699" builtinId="29" hidden="1" customBuiltin="1"/>
    <cellStyle name="Accent1" xfId="12569" builtinId="29" hidden="1" customBuiltin="1"/>
    <cellStyle name="Accent1" xfId="12687" builtinId="29" hidden="1" customBuiltin="1"/>
    <cellStyle name="Accent1" xfId="12718" builtinId="29" hidden="1" customBuiltin="1"/>
    <cellStyle name="Accent1" xfId="12773" builtinId="29" hidden="1" customBuiltin="1"/>
    <cellStyle name="Accent1" xfId="12802" builtinId="29" hidden="1" customBuiltin="1"/>
    <cellStyle name="Accent1" xfId="12834" builtinId="29" hidden="1" customBuiltin="1"/>
    <cellStyle name="Accent1" xfId="12873" builtinId="29" hidden="1" customBuiltin="1"/>
    <cellStyle name="Accent1" xfId="12903" builtinId="29" hidden="1" customBuiltin="1"/>
    <cellStyle name="Accent1" xfId="12935" builtinId="29" hidden="1" customBuiltin="1"/>
    <cellStyle name="Accent1" xfId="12964" builtinId="29" hidden="1" customBuiltin="1"/>
    <cellStyle name="Accent1" xfId="12991" builtinId="29" hidden="1" customBuiltin="1"/>
    <cellStyle name="Accent1" xfId="12862" builtinId="29" hidden="1" customBuiltin="1"/>
    <cellStyle name="Accent1" xfId="12979" builtinId="29" hidden="1" customBuiltin="1"/>
    <cellStyle name="Accent1" xfId="13011" builtinId="29" hidden="1" customBuiltin="1"/>
    <cellStyle name="Accent1" xfId="13038" builtinId="29" hidden="1" customBuiltin="1"/>
    <cellStyle name="Accent1" xfId="13063" builtinId="29" hidden="1" customBuiltin="1"/>
    <cellStyle name="Accent1" xfId="13113" builtinId="29" hidden="1" customBuiltin="1"/>
    <cellStyle name="Accent1" xfId="4964" builtinId="29" hidden="1" customBuiltin="1"/>
    <cellStyle name="Accent1" xfId="4243" builtinId="29" hidden="1" customBuiltin="1"/>
    <cellStyle name="Accent1" xfId="4759" builtinId="29" hidden="1" customBuiltin="1"/>
    <cellStyle name="Accent1" xfId="5348" builtinId="29" hidden="1" customBuiltin="1"/>
    <cellStyle name="Accent1" xfId="5868" builtinId="29" hidden="1" customBuiltin="1"/>
    <cellStyle name="Accent1" xfId="11162" builtinId="29" hidden="1" customBuiltin="1"/>
    <cellStyle name="Accent1" xfId="5651" builtinId="29" hidden="1" customBuiltin="1"/>
    <cellStyle name="Accent1" xfId="10900" builtinId="29" hidden="1" customBuiltin="1"/>
    <cellStyle name="Accent1" xfId="13004" builtinId="29" hidden="1" customBuiltin="1"/>
    <cellStyle name="Accent1" xfId="8494" builtinId="29" hidden="1" customBuiltin="1"/>
    <cellStyle name="Accent1" xfId="6061" builtinId="29" hidden="1" customBuiltin="1"/>
    <cellStyle name="Accent1" xfId="12561" builtinId="29" hidden="1" customBuiltin="1"/>
    <cellStyle name="Accent1" xfId="13042" builtinId="29" hidden="1" customBuiltin="1"/>
    <cellStyle name="Accent1" xfId="5555" builtinId="29" hidden="1" customBuiltin="1"/>
    <cellStyle name="Accent1" xfId="4535" builtinId="29" hidden="1" customBuiltin="1"/>
    <cellStyle name="Accent1" xfId="4619" builtinId="29" hidden="1" customBuiltin="1"/>
    <cellStyle name="Accent1" xfId="11699" builtinId="29" hidden="1" customBuiltin="1"/>
    <cellStyle name="Accent1" xfId="11129" builtinId="29" hidden="1" customBuiltin="1"/>
    <cellStyle name="Accent1" xfId="13138" builtinId="29" hidden="1" customBuiltin="1"/>
    <cellStyle name="Accent1" xfId="13176" builtinId="29" hidden="1" customBuiltin="1"/>
    <cellStyle name="Accent1" xfId="13212" builtinId="29" hidden="1" customBuiltin="1"/>
    <cellStyle name="Accent1" xfId="13247" builtinId="29" hidden="1" customBuiltin="1"/>
    <cellStyle name="Accent1" xfId="8085" builtinId="29" hidden="1" customBuiltin="1"/>
    <cellStyle name="Accent1" xfId="13310" builtinId="29" hidden="1" customBuiltin="1"/>
    <cellStyle name="Accent1" xfId="13343" builtinId="29" hidden="1" customBuiltin="1"/>
    <cellStyle name="Accent1" xfId="13378" builtinId="29" hidden="1" customBuiltin="1"/>
    <cellStyle name="Accent1" xfId="13411" builtinId="29" hidden="1" customBuiltin="1"/>
    <cellStyle name="Accent1" xfId="13441" builtinId="29" hidden="1" customBuiltin="1"/>
    <cellStyle name="Accent1" xfId="13299" builtinId="29" hidden="1" customBuiltin="1"/>
    <cellStyle name="Accent1" xfId="13428" builtinId="29" hidden="1" customBuiltin="1"/>
    <cellStyle name="Accent1" xfId="13497" builtinId="29" hidden="1" customBuiltin="1"/>
    <cellStyle name="Accent1" xfId="13533" builtinId="29" hidden="1" customBuiltin="1"/>
    <cellStyle name="Accent1" xfId="13607" builtinId="29" hidden="1" customBuiltin="1"/>
    <cellStyle name="Accent1" xfId="13652" builtinId="29" hidden="1" customBuiltin="1"/>
    <cellStyle name="Accent1" xfId="13685" builtinId="29" hidden="1" customBuiltin="1"/>
    <cellStyle name="Accent1" xfId="13720" builtinId="29" hidden="1" customBuiltin="1"/>
    <cellStyle name="Accent1" xfId="13753" builtinId="29" hidden="1" customBuiltin="1"/>
    <cellStyle name="Accent1" xfId="13783" builtinId="29" hidden="1" customBuiltin="1"/>
    <cellStyle name="Accent1" xfId="13641" builtinId="29" hidden="1" customBuiltin="1"/>
    <cellStyle name="Accent1" xfId="13770" builtinId="29" hidden="1" customBuiltin="1"/>
    <cellStyle name="Accent1" xfId="13804" builtinId="29" hidden="1" customBuiltin="1"/>
    <cellStyle name="Accent1" xfId="13839" builtinId="29" hidden="1" customBuiltin="1"/>
    <cellStyle name="Accent1" xfId="13875" builtinId="29" hidden="1" customBuiltin="1"/>
    <cellStyle name="Accent1" xfId="13567" builtinId="29" hidden="1" customBuiltin="1"/>
    <cellStyle name="Accent1" xfId="12412" builtinId="29" hidden="1" customBuiltin="1"/>
    <cellStyle name="Accent1" xfId="9342" builtinId="29" hidden="1" customBuiltin="1"/>
    <cellStyle name="Accent1" xfId="3140" builtinId="29" hidden="1" customBuiltin="1"/>
    <cellStyle name="Accent1" xfId="3261" builtinId="29" hidden="1" customBuiltin="1"/>
    <cellStyle name="Accent1" xfId="3294" builtinId="29" hidden="1" customBuiltin="1"/>
    <cellStyle name="Accent1" xfId="3319" builtinId="29" hidden="1" customBuiltin="1"/>
    <cellStyle name="Accent1" xfId="3340" builtinId="29" hidden="1" customBuiltin="1"/>
    <cellStyle name="Accent1" xfId="3361" builtinId="29" hidden="1" customBuiltin="1"/>
    <cellStyle name="Accent1" xfId="3132" builtinId="29" hidden="1" customBuiltin="1"/>
    <cellStyle name="Accent1" xfId="3401" builtinId="29" hidden="1" customBuiltin="1"/>
    <cellStyle name="Accent1" xfId="3429" builtinId="29" hidden="1" customBuiltin="1"/>
    <cellStyle name="Accent1" xfId="3461" builtinId="29" hidden="1" customBuiltin="1"/>
    <cellStyle name="Accent1" xfId="3489" builtinId="29" hidden="1" customBuiltin="1"/>
    <cellStyle name="Accent1" xfId="3516" builtinId="29" hidden="1" customBuiltin="1"/>
    <cellStyle name="Accent1" xfId="3391" builtinId="29" hidden="1" customBuiltin="1"/>
    <cellStyle name="Accent1" xfId="3504" builtinId="29" hidden="1" customBuiltin="1"/>
    <cellStyle name="Accent1" xfId="3534" builtinId="29" hidden="1" customBuiltin="1"/>
    <cellStyle name="Accent1" xfId="3577" builtinId="29" hidden="1" customBuiltin="1"/>
    <cellStyle name="Accent1" xfId="3598" builtinId="29" hidden="1" customBuiltin="1"/>
    <cellStyle name="Accent1" xfId="3623" builtinId="29" hidden="1" customBuiltin="1"/>
    <cellStyle name="Accent1" xfId="3657" builtinId="29" hidden="1" customBuiltin="1"/>
    <cellStyle name="Accent1" xfId="3685" builtinId="29" hidden="1" customBuiltin="1"/>
    <cellStyle name="Accent1" xfId="3717" builtinId="29" hidden="1" customBuiltin="1"/>
    <cellStyle name="Accent1" xfId="3745" builtinId="29" hidden="1" customBuiltin="1"/>
    <cellStyle name="Accent1" xfId="3772" builtinId="29" hidden="1" customBuiltin="1"/>
    <cellStyle name="Accent1" xfId="3647" builtinId="29" hidden="1" customBuiltin="1"/>
    <cellStyle name="Accent1" xfId="3760" builtinId="29" hidden="1" customBuiltin="1"/>
    <cellStyle name="Accent1" xfId="3790" builtinId="29" hidden="1" customBuiltin="1"/>
    <cellStyle name="Accent1" xfId="3812" builtinId="29" hidden="1" customBuiltin="1"/>
    <cellStyle name="Accent1" xfId="3833" builtinId="29" hidden="1" customBuiltin="1"/>
    <cellStyle name="Accent1" xfId="3854" builtinId="29" hidden="1" customBuiltin="1"/>
    <cellStyle name="Accent1" xfId="3875" builtinId="29" hidden="1" customBuiltin="1"/>
    <cellStyle name="Accent1" xfId="3950" builtinId="29" hidden="1" customBuiltin="1"/>
    <cellStyle name="Accent1" xfId="4024" builtinId="29" hidden="1" customBuiltin="1"/>
    <cellStyle name="Accent1" xfId="4058" builtinId="29" hidden="1" customBuiltin="1"/>
    <cellStyle name="Accent1" xfId="4256" builtinId="29" hidden="1" customBuiltin="1"/>
    <cellStyle name="Accent1" xfId="6390" builtinId="29" hidden="1" customBuiltin="1"/>
    <cellStyle name="Accent1" xfId="6414" builtinId="29" hidden="1" customBuiltin="1"/>
    <cellStyle name="Accent1" xfId="6444" builtinId="29" hidden="1" customBuiltin="1"/>
    <cellStyle name="Accent1" xfId="6468" builtinId="29" hidden="1" customBuiltin="1"/>
    <cellStyle name="Accent1" xfId="6491" builtinId="29" hidden="1" customBuiltin="1"/>
    <cellStyle name="Accent1" xfId="6344" builtinId="29" hidden="1" customBuiltin="1"/>
    <cellStyle name="Accent1" xfId="6532" builtinId="29" hidden="1" customBuiltin="1"/>
    <cellStyle name="Accent1" xfId="6566" builtinId="29" hidden="1" customBuiltin="1"/>
    <cellStyle name="Accent1" xfId="6604" builtinId="29" hidden="1" customBuiltin="1"/>
    <cellStyle name="Accent1" xfId="6640" builtinId="29" hidden="1" customBuiltin="1"/>
    <cellStyle name="Accent1" xfId="6675" builtinId="29" hidden="1" customBuiltin="1"/>
    <cellStyle name="Accent1" xfId="6521" builtinId="29" hidden="1" customBuiltin="1"/>
    <cellStyle name="Accent1" xfId="6699" builtinId="29" hidden="1" customBuiltin="1"/>
    <cellStyle name="Accent1" xfId="6737" builtinId="29" hidden="1" customBuiltin="1"/>
    <cellStyle name="Accent1" xfId="6773" builtinId="29" hidden="1" customBuiltin="1"/>
    <cellStyle name="Accent1" xfId="6808" builtinId="29" hidden="1" customBuiltin="1"/>
    <cellStyle name="Accent1" xfId="6508" builtinId="29" hidden="1" customBuiltin="1"/>
    <cellStyle name="Accent1" xfId="6871" builtinId="29" hidden="1" customBuiltin="1"/>
    <cellStyle name="Accent1" xfId="6904" builtinId="29" hidden="1" customBuiltin="1"/>
    <cellStyle name="Accent1" xfId="6940" builtinId="29" hidden="1" customBuiltin="1"/>
    <cellStyle name="Accent1" xfId="6973" builtinId="29" hidden="1" customBuiltin="1"/>
    <cellStyle name="Accent1" xfId="7003" builtinId="29" hidden="1" customBuiltin="1"/>
    <cellStyle name="Accent1" xfId="6860" builtinId="29" hidden="1" customBuiltin="1"/>
    <cellStyle name="Accent1" xfId="6990" builtinId="29" hidden="1" customBuiltin="1"/>
    <cellStyle name="Accent1" xfId="7024" builtinId="29" hidden="1" customBuiltin="1"/>
    <cellStyle name="Accent1" xfId="7059" builtinId="29" hidden="1" customBuiltin="1"/>
    <cellStyle name="Accent1" xfId="7129" builtinId="29" hidden="1" customBuiltin="1"/>
    <cellStyle name="Accent1" xfId="7169" builtinId="29" hidden="1" customBuiltin="1"/>
    <cellStyle name="Accent1" xfId="7215" builtinId="29" hidden="1" customBuiltin="1"/>
    <cellStyle name="Accent1" xfId="7249" builtinId="29" hidden="1" customBuiltin="1"/>
    <cellStyle name="Accent1" xfId="7285" builtinId="29" hidden="1" customBuiltin="1"/>
    <cellStyle name="Accent1" xfId="7318" builtinId="29" hidden="1" customBuiltin="1"/>
    <cellStyle name="Accent1" xfId="7348" builtinId="29" hidden="1" customBuiltin="1"/>
    <cellStyle name="Accent1" xfId="7203" builtinId="29" hidden="1" customBuiltin="1"/>
    <cellStyle name="Accent1" xfId="7335" builtinId="29" hidden="1" customBuiltin="1"/>
    <cellStyle name="Accent1" xfId="7369" builtinId="29" hidden="1" customBuiltin="1"/>
    <cellStyle name="Accent1" xfId="7405" builtinId="29" hidden="1" customBuiltin="1"/>
    <cellStyle name="Accent1" xfId="7441" builtinId="29" hidden="1" customBuiltin="1"/>
    <cellStyle name="Accent1" xfId="7475" builtinId="29" hidden="1" customBuiltin="1"/>
    <cellStyle name="Accent1" xfId="7095" builtinId="29" hidden="1" customBuiltin="1"/>
    <cellStyle name="Accent1" xfId="3916" builtinId="29" hidden="1" customBuiltin="1"/>
    <cellStyle name="Accent1" xfId="10274" builtinId="29" hidden="1" customBuiltin="1"/>
    <cellStyle name="Accent1" xfId="11642" builtinId="29" hidden="1" customBuiltin="1"/>
    <cellStyle name="Accent1" xfId="12020" builtinId="29" hidden="1" customBuiltin="1"/>
    <cellStyle name="Accent1" xfId="11276" builtinId="29" hidden="1" customBuiltin="1"/>
    <cellStyle name="Accent1" xfId="5219" builtinId="29" hidden="1" customBuiltin="1"/>
    <cellStyle name="Accent1" xfId="10552" builtinId="29" hidden="1" customBuiltin="1"/>
    <cellStyle name="Accent1" xfId="9824" builtinId="29" hidden="1" customBuiltin="1"/>
    <cellStyle name="Accent1" xfId="22148" builtinId="29" hidden="1" customBuiltin="1"/>
    <cellStyle name="Accent1" xfId="23525" builtinId="29" hidden="1" customBuiltin="1"/>
    <cellStyle name="Accent1" xfId="23915" builtinId="29" hidden="1" customBuiltin="1"/>
    <cellStyle name="Accent1" xfId="22869" builtinId="29" hidden="1" customBuiltin="1"/>
    <cellStyle name="Accent1" xfId="4795" builtinId="29" hidden="1" customBuiltin="1"/>
    <cellStyle name="Accent1" xfId="21765" builtinId="29" hidden="1" customBuiltin="1"/>
    <cellStyle name="Accent1" xfId="16298" builtinId="29" hidden="1" customBuiltin="1"/>
    <cellStyle name="Accent1" xfId="16413" builtinId="29" hidden="1" customBuiltin="1"/>
    <cellStyle name="Accent1" xfId="16444" builtinId="29" hidden="1" customBuiltin="1"/>
    <cellStyle name="Accent1" xfId="16468" builtinId="29" hidden="1" customBuiltin="1"/>
    <cellStyle name="Accent1" xfId="16490" builtinId="29" hidden="1" customBuiltin="1"/>
    <cellStyle name="Accent1" xfId="16541" builtinId="29" hidden="1" customBuiltin="1"/>
    <cellStyle name="Accent1" xfId="16578" builtinId="29" hidden="1" customBuiltin="1"/>
    <cellStyle name="Accent1" xfId="16607" builtinId="29" hidden="1" customBuiltin="1"/>
    <cellStyle name="Accent1" xfId="16640" builtinId="29" hidden="1" customBuiltin="1"/>
    <cellStyle name="Accent1" xfId="16670" builtinId="29" hidden="1" customBuiltin="1"/>
    <cellStyle name="Accent1" xfId="16697" builtinId="29" hidden="1" customBuiltin="1"/>
    <cellStyle name="Accent1" xfId="16568" builtinId="29" hidden="1" customBuiltin="1"/>
    <cellStyle name="Accent1" xfId="16685" builtinId="29" hidden="1" customBuiltin="1"/>
    <cellStyle name="Accent1" xfId="16716" builtinId="29" hidden="1" customBuiltin="1"/>
    <cellStyle name="Accent1" xfId="16741" builtinId="29" hidden="1" customBuiltin="1"/>
    <cellStyle name="Accent1" xfId="16764" builtinId="29" hidden="1" customBuiltin="1"/>
    <cellStyle name="Accent1" xfId="16786" builtinId="29" hidden="1" customBuiltin="1"/>
    <cellStyle name="Accent1" xfId="16816" builtinId="29" hidden="1" customBuiltin="1"/>
    <cellStyle name="Accent1" xfId="8125" builtinId="29" hidden="1" customBuiltin="1"/>
    <cellStyle name="Accent1" xfId="13986" builtinId="29" hidden="1" customBuiltin="1"/>
    <cellStyle name="Accent1" xfId="14080" builtinId="29" hidden="1" customBuiltin="1"/>
    <cellStyle name="Accent1" xfId="16956" builtinId="29" hidden="1" customBuiltin="1"/>
    <cellStyle name="Accent1" xfId="15870" builtinId="29" hidden="1" customBuiltin="1"/>
    <cellStyle name="Accent1" xfId="14183" builtinId="29" hidden="1" customBuiltin="1"/>
    <cellStyle name="Accent1" xfId="13974" builtinId="29" hidden="1" customBuiltin="1"/>
    <cellStyle name="Accent1" xfId="5701" builtinId="29" hidden="1" customBuiltin="1"/>
    <cellStyle name="Accent1" xfId="10600" builtinId="29" hidden="1" customBuiltin="1"/>
    <cellStyle name="Accent1" xfId="14304" builtinId="29" hidden="1" customBuiltin="1"/>
    <cellStyle name="Accent1" xfId="4546" builtinId="29" hidden="1" customBuiltin="1"/>
    <cellStyle name="Accent1" xfId="4636" builtinId="29" hidden="1" customBuiltin="1"/>
    <cellStyle name="Accent1" xfId="8948" builtinId="29" hidden="1" customBuiltin="1"/>
    <cellStyle name="Accent1" xfId="5626" builtinId="29" hidden="1" customBuiltin="1"/>
    <cellStyle name="Accent1" xfId="16986" builtinId="29" hidden="1" customBuiltin="1"/>
    <cellStyle name="Accent1" xfId="14216" builtinId="29" hidden="1" customBuiltin="1"/>
    <cellStyle name="Accent1" xfId="8214" builtinId="29" hidden="1" customBuiltin="1"/>
    <cellStyle name="Accent1" xfId="4213" builtinId="29" hidden="1" customBuiltin="1"/>
    <cellStyle name="Accent1" xfId="14122" builtinId="29" hidden="1" customBuiltin="1"/>
    <cellStyle name="Accent1" xfId="14570" builtinId="29" hidden="1" customBuiltin="1"/>
    <cellStyle name="Accent1" xfId="14120" builtinId="29" hidden="1" customBuiltin="1"/>
    <cellStyle name="Accent1" xfId="14618" builtinId="29" hidden="1" customBuiltin="1"/>
    <cellStyle name="Accent1" xfId="14052" builtinId="29" hidden="1" customBuiltin="1"/>
    <cellStyle name="Accent1" xfId="14230" builtinId="29" hidden="1" customBuiltin="1"/>
    <cellStyle name="Accent1" xfId="16853" builtinId="29" hidden="1" customBuiltin="1"/>
    <cellStyle name="Accent1" xfId="5092" builtinId="29" hidden="1" customBuiltin="1"/>
    <cellStyle name="Accent1" xfId="14427" builtinId="29" hidden="1" customBuiltin="1"/>
    <cellStyle name="Accent1" xfId="10843" builtinId="29" hidden="1" customBuiltin="1"/>
    <cellStyle name="Accent1" xfId="4678" builtinId="29" hidden="1" customBuiltin="1"/>
    <cellStyle name="Accent1" xfId="9125" builtinId="29" hidden="1" customBuiltin="1"/>
    <cellStyle name="Accent1" xfId="4700" builtinId="29" hidden="1" customBuiltin="1"/>
    <cellStyle name="Accent1" xfId="7759" builtinId="29" hidden="1" customBuiltin="1"/>
    <cellStyle name="Accent1" xfId="5157" builtinId="29" hidden="1" customBuiltin="1"/>
    <cellStyle name="Accent1" xfId="7718" builtinId="29" hidden="1" customBuiltin="1"/>
    <cellStyle name="Accent1" xfId="4290" builtinId="29" hidden="1" customBuiltin="1"/>
    <cellStyle name="Accent1" xfId="4328" builtinId="29" hidden="1" customBuiltin="1"/>
    <cellStyle name="Accent1" xfId="7862" builtinId="29" hidden="1" customBuiltin="1"/>
    <cellStyle name="Accent1" xfId="5053" builtinId="29" hidden="1" customBuiltin="1"/>
    <cellStyle name="Accent1" xfId="5201" builtinId="29" hidden="1" customBuiltin="1"/>
    <cellStyle name="Accent1" xfId="6265" builtinId="29" hidden="1" customBuiltin="1"/>
    <cellStyle name="Accent1" xfId="7543" builtinId="29" hidden="1" customBuiltin="1"/>
    <cellStyle name="Accent1" xfId="4462" builtinId="29" hidden="1" customBuiltin="1"/>
    <cellStyle name="Accent1" xfId="5830" builtinId="29" hidden="1" customBuiltin="1"/>
    <cellStyle name="Accent1" xfId="4089" builtinId="29" hidden="1" customBuiltin="1"/>
    <cellStyle name="Accent1" xfId="4196" builtinId="29" hidden="1" customBuiltin="1"/>
    <cellStyle name="Accent1" xfId="16273" builtinId="29" hidden="1" customBuiltin="1"/>
    <cellStyle name="Accent1" xfId="5758" builtinId="29" hidden="1" customBuiltin="1"/>
    <cellStyle name="Accent1" xfId="8508" builtinId="29" hidden="1" customBuiltin="1"/>
    <cellStyle name="Accent1" xfId="15668" builtinId="29" hidden="1" customBuiltin="1"/>
    <cellStyle name="Accent1" xfId="17175" builtinId="29" hidden="1" customBuiltin="1"/>
    <cellStyle name="Accent1" xfId="17201" builtinId="29" hidden="1" customBuiltin="1"/>
    <cellStyle name="Accent1" xfId="17227" builtinId="29" hidden="1" customBuiltin="1"/>
    <cellStyle name="Accent1" xfId="17254" builtinId="29" hidden="1" customBuiltin="1"/>
    <cellStyle name="Accent1" xfId="17279" builtinId="29" hidden="1" customBuiltin="1"/>
    <cellStyle name="Accent1" xfId="17135" builtinId="29" hidden="1" customBuiltin="1"/>
    <cellStyle name="Accent1" xfId="17319" builtinId="29" hidden="1" customBuiltin="1"/>
    <cellStyle name="Accent1" xfId="17352" builtinId="29" hidden="1" customBuiltin="1"/>
    <cellStyle name="Accent1" xfId="17387" builtinId="29" hidden="1" customBuiltin="1"/>
    <cellStyle name="Accent1" xfId="17420" builtinId="29" hidden="1" customBuiltin="1"/>
    <cellStyle name="Accent1" xfId="17451" builtinId="29" hidden="1" customBuiltin="1"/>
    <cellStyle name="Accent1" xfId="17308" builtinId="29" hidden="1" customBuiltin="1"/>
    <cellStyle name="Accent1" xfId="17438" builtinId="29" hidden="1" customBuiltin="1"/>
    <cellStyle name="Accent1" xfId="17473" builtinId="29" hidden="1" customBuiltin="1"/>
    <cellStyle name="Accent1" xfId="17502" builtinId="29" hidden="1" customBuiltin="1"/>
    <cellStyle name="Accent1" xfId="17555" builtinId="29" hidden="1" customBuiltin="1"/>
    <cellStyle name="Accent1" xfId="17297" builtinId="29" hidden="1" customBuiltin="1"/>
    <cellStyle name="Accent1" xfId="17603" builtinId="29" hidden="1" customBuiltin="1"/>
    <cellStyle name="Accent1" xfId="17633" builtinId="29" hidden="1" customBuiltin="1"/>
    <cellStyle name="Accent1" xfId="17665" builtinId="29" hidden="1" customBuiltin="1"/>
    <cellStyle name="Accent1" xfId="17695" builtinId="29" hidden="1" customBuiltin="1"/>
    <cellStyle name="Accent1" xfId="17724" builtinId="29" hidden="1" customBuiltin="1"/>
    <cellStyle name="Accent1" xfId="17592" builtinId="29" hidden="1" customBuiltin="1"/>
    <cellStyle name="Accent1" xfId="17711" builtinId="29" hidden="1" customBuiltin="1"/>
    <cellStyle name="Accent1" xfId="17743" builtinId="29" hidden="1" customBuiltin="1"/>
    <cellStyle name="Accent1" xfId="17769" builtinId="29" hidden="1" customBuiltin="1"/>
    <cellStyle name="Accent1" xfId="17796" builtinId="29" hidden="1" customBuiltin="1"/>
    <cellStyle name="Accent1" xfId="17849" builtinId="29" hidden="1" customBuiltin="1"/>
    <cellStyle name="Accent1" xfId="17887" builtinId="29" hidden="1" customBuiltin="1"/>
    <cellStyle name="Accent1" xfId="17917" builtinId="29" hidden="1" customBuiltin="1"/>
    <cellStyle name="Accent1" xfId="17949" builtinId="29" hidden="1" customBuiltin="1"/>
    <cellStyle name="Accent1" xfId="17980" builtinId="29" hidden="1" customBuiltin="1"/>
    <cellStyle name="Accent1" xfId="18008" builtinId="29" hidden="1" customBuiltin="1"/>
    <cellStyle name="Accent1" xfId="17877" builtinId="29" hidden="1" customBuiltin="1"/>
    <cellStyle name="Accent1" xfId="18027" builtinId="29" hidden="1" customBuiltin="1"/>
    <cellStyle name="Accent1" xfId="18051" builtinId="29" hidden="1" customBuiltin="1"/>
    <cellStyle name="Accent1" xfId="18077" builtinId="29" hidden="1" customBuiltin="1"/>
    <cellStyle name="Accent1" xfId="18101" builtinId="29" hidden="1" customBuiltin="1"/>
    <cellStyle name="Accent1" xfId="18126" builtinId="29" hidden="1" customBuiltin="1"/>
    <cellStyle name="Accent1" xfId="4461" builtinId="29" hidden="1" customBuiltin="1"/>
    <cellStyle name="Accent1" xfId="17063" builtinId="29" hidden="1" customBuiltin="1"/>
    <cellStyle name="Accent1" xfId="17083" builtinId="29" hidden="1" customBuiltin="1"/>
    <cellStyle name="Accent1" xfId="5027" builtinId="29" hidden="1" customBuiltin="1"/>
    <cellStyle name="Accent1" xfId="17080" builtinId="29" hidden="1" customBuiltin="1"/>
    <cellStyle name="Accent1" xfId="16245" builtinId="29" hidden="1" customBuiltin="1"/>
    <cellStyle name="Accent1" xfId="18278" builtinId="29" hidden="1" customBuiltin="1"/>
    <cellStyle name="Accent1" xfId="18322" builtinId="29" hidden="1" customBuiltin="1"/>
    <cellStyle name="Accent1" xfId="18343" builtinId="29" hidden="1" customBuiltin="1"/>
    <cellStyle name="Accent1" xfId="18364" builtinId="29" hidden="1" customBuiltin="1"/>
    <cellStyle name="Accent1" xfId="18243" builtinId="29" hidden="1" customBuiltin="1"/>
    <cellStyle name="Accent1" xfId="18399" builtinId="29" hidden="1" customBuiltin="1"/>
    <cellStyle name="Accent1" xfId="18430" builtinId="29" hidden="1" customBuiltin="1"/>
    <cellStyle name="Accent1" xfId="18465" builtinId="29" hidden="1" customBuiltin="1"/>
    <cellStyle name="Accent1" xfId="18496" builtinId="29" hidden="1" customBuiltin="1"/>
    <cellStyle name="Accent1" xfId="18528" builtinId="29" hidden="1" customBuiltin="1"/>
    <cellStyle name="Accent1" xfId="18389" builtinId="29" hidden="1" customBuiltin="1"/>
    <cellStyle name="Accent1" xfId="18548" builtinId="29" hidden="1" customBuiltin="1"/>
    <cellStyle name="Accent1" xfId="18577" builtinId="29" hidden="1" customBuiltin="1"/>
    <cellStyle name="Accent1" xfId="18602" builtinId="29" hidden="1" customBuiltin="1"/>
    <cellStyle name="Accent1" xfId="18629" builtinId="29" hidden="1" customBuiltin="1"/>
    <cellStyle name="Accent1" xfId="18379" builtinId="29" hidden="1" customBuiltin="1"/>
    <cellStyle name="Accent1" xfId="18676" builtinId="29" hidden="1" customBuiltin="1"/>
    <cellStyle name="Accent1" xfId="18707" builtinId="29" hidden="1" customBuiltin="1"/>
    <cellStyle name="Accent1" xfId="18739" builtinId="29" hidden="1" customBuiltin="1"/>
    <cellStyle name="Accent1" xfId="18769" builtinId="29" hidden="1" customBuiltin="1"/>
    <cellStyle name="Accent1" xfId="18797" builtinId="29" hidden="1" customBuiltin="1"/>
    <cellStyle name="Accent1" xfId="18666" builtinId="29" hidden="1" customBuiltin="1"/>
    <cellStyle name="Accent1" xfId="18785" builtinId="29" hidden="1" customBuiltin="1"/>
    <cellStyle name="Accent1" xfId="18816" builtinId="29" hidden="1" customBuiltin="1"/>
    <cellStyle name="Accent1" xfId="18842" builtinId="29" hidden="1" customBuiltin="1"/>
    <cellStyle name="Accent1" xfId="18868" builtinId="29" hidden="1" customBuiltin="1"/>
    <cellStyle name="Accent1" xfId="18892" builtinId="29" hidden="1" customBuiltin="1"/>
    <cellStyle name="Accent1" xfId="18922" builtinId="29" hidden="1" customBuiltin="1"/>
    <cellStyle name="Accent1" xfId="18959" builtinId="29" hidden="1" customBuiltin="1"/>
    <cellStyle name="Accent1" xfId="18989" builtinId="29" hidden="1" customBuiltin="1"/>
    <cellStyle name="Accent1" xfId="19021" builtinId="29" hidden="1" customBuiltin="1"/>
    <cellStyle name="Accent1" xfId="19052" builtinId="29" hidden="1" customBuiltin="1"/>
    <cellStyle name="Accent1" xfId="18949" builtinId="29" hidden="1" customBuiltin="1"/>
    <cellStyle name="Accent1" xfId="19068" builtinId="29" hidden="1" customBuiltin="1"/>
    <cellStyle name="Accent1" xfId="19099" builtinId="29" hidden="1" customBuiltin="1"/>
    <cellStyle name="Accent1" xfId="19124" builtinId="29" hidden="1" customBuiltin="1"/>
    <cellStyle name="Accent1" xfId="19147" builtinId="29" hidden="1" customBuiltin="1"/>
    <cellStyle name="Accent1" xfId="19171" builtinId="29" hidden="1" customBuiltin="1"/>
    <cellStyle name="Accent1" xfId="19194" builtinId="29" hidden="1" customBuiltin="1"/>
    <cellStyle name="Accent1" xfId="5028" builtinId="29" hidden="1" customBuiltin="1"/>
    <cellStyle name="Accent1" xfId="11629" builtinId="29" hidden="1" customBuiltin="1"/>
    <cellStyle name="Accent1" xfId="7687" builtinId="29" hidden="1" customBuiltin="1"/>
    <cellStyle name="Accent1" xfId="6181" builtinId="29" hidden="1" customBuiltin="1"/>
    <cellStyle name="Accent1" xfId="17309" builtinId="29" hidden="1" customBuiltin="1"/>
    <cellStyle name="Accent1" xfId="6021" builtinId="29" hidden="1" customBuiltin="1"/>
    <cellStyle name="Accent1" xfId="17069" builtinId="29" hidden="1" customBuiltin="1"/>
    <cellStyle name="Accent1" xfId="19093" builtinId="29" hidden="1" customBuiltin="1"/>
    <cellStyle name="Accent1" xfId="14769" builtinId="29" hidden="1" customBuiltin="1"/>
    <cellStyle name="Accent1" xfId="12437" builtinId="29" hidden="1" customBuiltin="1"/>
    <cellStyle name="Accent1" xfId="18659" builtinId="29" hidden="1" customBuiltin="1"/>
    <cellStyle name="Accent1" xfId="6231" builtinId="29" hidden="1" customBuiltin="1"/>
    <cellStyle name="Accent1" xfId="4222" builtinId="29" hidden="1" customBuiltin="1"/>
    <cellStyle name="Accent1" xfId="4300" builtinId="29" hidden="1" customBuiltin="1"/>
    <cellStyle name="Accent1" xfId="17770" builtinId="29" hidden="1" customBuiltin="1"/>
    <cellStyle name="Accent1" xfId="17824" builtinId="29" hidden="1" customBuiltin="1"/>
    <cellStyle name="Accent1" xfId="17280" builtinId="29" hidden="1" customBuiltin="1"/>
    <cellStyle name="Accent1" xfId="19219" builtinId="29" hidden="1" customBuiltin="1"/>
    <cellStyle name="Accent1" xfId="19258" builtinId="29" hidden="1" customBuiltin="1"/>
    <cellStyle name="Accent1" xfId="19295" builtinId="29" hidden="1" customBuiltin="1"/>
    <cellStyle name="Accent1" xfId="19330" builtinId="29" hidden="1" customBuiltin="1"/>
    <cellStyle name="Accent1" xfId="14419" builtinId="29" hidden="1" customBuiltin="1"/>
    <cellStyle name="Accent1" xfId="19393" builtinId="29" hidden="1" customBuiltin="1"/>
    <cellStyle name="Accent1" xfId="19426" builtinId="29" hidden="1" customBuiltin="1"/>
    <cellStyle name="Accent1" xfId="19494" builtinId="29" hidden="1" customBuiltin="1"/>
    <cellStyle name="Accent1" xfId="19524" builtinId="29" hidden="1" customBuiltin="1"/>
    <cellStyle name="Accent1" xfId="19382" builtinId="29" hidden="1" customBuiltin="1"/>
    <cellStyle name="Accent1" xfId="19511" builtinId="29" hidden="1" customBuiltin="1"/>
    <cellStyle name="Accent1" xfId="19545" builtinId="29" hidden="1" customBuiltin="1"/>
    <cellStyle name="Accent1" xfId="19580" builtinId="29" hidden="1" customBuiltin="1"/>
    <cellStyle name="Accent1" xfId="19616" builtinId="29" hidden="1" customBuiltin="1"/>
    <cellStyle name="Accent1" xfId="19690" builtinId="29" hidden="1" customBuiltin="1"/>
    <cellStyle name="Accent1" xfId="19735" builtinId="29" hidden="1" customBuiltin="1"/>
    <cellStyle name="Accent1" xfId="19768" builtinId="29" hidden="1" customBuiltin="1"/>
    <cellStyle name="Accent1" xfId="19803" builtinId="29" hidden="1" customBuiltin="1"/>
    <cellStyle name="Accent1" xfId="19836" builtinId="29" hidden="1" customBuiltin="1"/>
    <cellStyle name="Accent1" xfId="19866" builtinId="29" hidden="1" customBuiltin="1"/>
    <cellStyle name="Accent1" xfId="19724" builtinId="29" hidden="1" customBuiltin="1"/>
    <cellStyle name="Accent1" xfId="19853" builtinId="29" hidden="1" customBuiltin="1"/>
    <cellStyle name="Accent1" xfId="19887" builtinId="29" hidden="1" customBuiltin="1"/>
    <cellStyle name="Accent1" xfId="19922" builtinId="29" hidden="1" customBuiltin="1"/>
    <cellStyle name="Accent1" xfId="19958" builtinId="29" hidden="1" customBuiltin="1"/>
    <cellStyle name="Accent1" xfId="19992" builtinId="29" hidden="1" customBuiltin="1"/>
    <cellStyle name="Accent1" xfId="20030" builtinId="29" hidden="1" customBuiltin="1"/>
    <cellStyle name="Accent1" xfId="20140" builtinId="29" hidden="1" customBuiltin="1"/>
    <cellStyle name="Accent1" xfId="20161" builtinId="29" hidden="1" customBuiltin="1"/>
    <cellStyle name="Accent1" xfId="20184" builtinId="29" hidden="1" customBuiltin="1"/>
    <cellStyle name="Accent1" xfId="20206" builtinId="29" hidden="1" customBuiltin="1"/>
    <cellStyle name="Accent1" xfId="20227" builtinId="29" hidden="1" customBuiltin="1"/>
    <cellStyle name="Accent1" xfId="20261" builtinId="29" hidden="1" customBuiltin="1"/>
    <cellStyle name="Accent1" xfId="20459" builtinId="29" hidden="1" customBuiltin="1"/>
    <cellStyle name="Accent1" xfId="20484" builtinId="29" hidden="1" customBuiltin="1"/>
    <cellStyle name="Accent1" xfId="20510" builtinId="29" hidden="1" customBuiltin="1"/>
    <cellStyle name="Accent1" xfId="20537" builtinId="29" hidden="1" customBuiltin="1"/>
    <cellStyle name="Accent1" xfId="20562" builtinId="29" hidden="1" customBuiltin="1"/>
    <cellStyle name="Accent1" xfId="20602" builtinId="29" hidden="1" customBuiltin="1"/>
    <cellStyle name="Accent1" xfId="20634" builtinId="29" hidden="1" customBuiltin="1"/>
    <cellStyle name="Accent1" xfId="20669" builtinId="29" hidden="1" customBuiltin="1"/>
    <cellStyle name="Accent1" xfId="20701" builtinId="29" hidden="1" customBuiltin="1"/>
    <cellStyle name="Accent1" xfId="20732" builtinId="29" hidden="1" customBuiltin="1"/>
    <cellStyle name="Accent1" xfId="20591" builtinId="29" hidden="1" customBuiltin="1"/>
    <cellStyle name="Accent1" xfId="20754" builtinId="29" hidden="1" customBuiltin="1"/>
    <cellStyle name="Accent1" xfId="20782" builtinId="29" hidden="1" customBuiltin="1"/>
    <cellStyle name="Accent1" xfId="20810" builtinId="29" hidden="1" customBuiltin="1"/>
    <cellStyle name="Accent1" xfId="20834" builtinId="29" hidden="1" customBuiltin="1"/>
    <cellStyle name="Accent1" xfId="20580" builtinId="29" hidden="1" customBuiltin="1"/>
    <cellStyle name="Accent1" xfId="20882" builtinId="29" hidden="1" customBuiltin="1"/>
    <cellStyle name="Accent1" xfId="20912" builtinId="29" hidden="1" customBuiltin="1"/>
    <cellStyle name="Accent1" xfId="20944" builtinId="29" hidden="1" customBuiltin="1"/>
    <cellStyle name="Accent1" xfId="20974" builtinId="29" hidden="1" customBuiltin="1"/>
    <cellStyle name="Accent1" xfId="21002" builtinId="29" hidden="1" customBuiltin="1"/>
    <cellStyle name="Accent1" xfId="20871" builtinId="29" hidden="1" customBuiltin="1"/>
    <cellStyle name="Accent1" xfId="21021" builtinId="29" hidden="1" customBuiltin="1"/>
    <cellStyle name="Accent1" xfId="21045" builtinId="29" hidden="1" customBuiltin="1"/>
    <cellStyle name="Accent1" xfId="21070" builtinId="29" hidden="1" customBuiltin="1"/>
    <cellStyle name="Accent1" xfId="21093" builtinId="29" hidden="1" customBuiltin="1"/>
    <cellStyle name="Accent1" xfId="21121" builtinId="29" hidden="1" customBuiltin="1"/>
    <cellStyle name="Accent1" xfId="21159" builtinId="29" hidden="1" customBuiltin="1"/>
    <cellStyle name="Accent1" xfId="21189" builtinId="29" hidden="1" customBuiltin="1"/>
    <cellStyle name="Accent1" xfId="21221" builtinId="29" hidden="1" customBuiltin="1"/>
    <cellStyle name="Accent1" xfId="21252" builtinId="29" hidden="1" customBuiltin="1"/>
    <cellStyle name="Accent1" xfId="21279" builtinId="29" hidden="1" customBuiltin="1"/>
    <cellStyle name="Accent1" xfId="21149" builtinId="29" hidden="1" customBuiltin="1"/>
    <cellStyle name="Accent1" xfId="20990" builtinId="29" hidden="1" customBuiltin="1"/>
    <cellStyle name="Accent1" xfId="19128" builtinId="29" hidden="1" customBuiltin="1"/>
    <cellStyle name="Accent1" xfId="17996" builtinId="29" hidden="1" customBuiltin="1"/>
    <cellStyle name="Accent1" xfId="27734" builtinId="29" hidden="1" customBuiltin="1"/>
    <cellStyle name="Accent1" xfId="27769" builtinId="29" hidden="1" customBuiltin="1"/>
    <cellStyle name="Accent1" xfId="27798" builtinId="29" hidden="1" customBuiltin="1"/>
    <cellStyle name="Accent1" xfId="27829" builtinId="29" hidden="1" customBuiltin="1"/>
    <cellStyle name="Accent1" xfId="27695" builtinId="29" hidden="1" customBuiltin="1"/>
    <cellStyle name="Accent1" xfId="27849" builtinId="29" hidden="1" customBuiltin="1"/>
    <cellStyle name="Accent1" xfId="27874" builtinId="29" hidden="1" customBuiltin="1"/>
    <cellStyle name="Accent1" xfId="27895" builtinId="29" hidden="1" customBuiltin="1"/>
    <cellStyle name="Accent1" xfId="27916" builtinId="29" hidden="1" customBuiltin="1"/>
    <cellStyle name="Accent1" xfId="27687" builtinId="29" hidden="1" customBuiltin="1"/>
    <cellStyle name="Accent1" xfId="27956" builtinId="29" hidden="1" customBuiltin="1"/>
    <cellStyle name="Accent1" xfId="27984" builtinId="29" hidden="1" customBuiltin="1"/>
    <cellStyle name="Accent1" xfId="28016" builtinId="29" hidden="1" customBuiltin="1"/>
    <cellStyle name="Accent1" xfId="28044" builtinId="29" hidden="1" customBuiltin="1"/>
    <cellStyle name="Accent1" xfId="28071" builtinId="29" hidden="1" customBuiltin="1"/>
    <cellStyle name="Accent1" xfId="27946" builtinId="29" hidden="1" customBuiltin="1"/>
    <cellStyle name="Accent1" xfId="28059" builtinId="29" hidden="1" customBuiltin="1"/>
    <cellStyle name="Accent1" xfId="28089" builtinId="29" hidden="1" customBuiltin="1"/>
    <cellStyle name="Accent1" xfId="28111" builtinId="29" hidden="1" customBuiltin="1"/>
    <cellStyle name="Accent1" xfId="28132" builtinId="29" hidden="1" customBuiltin="1"/>
    <cellStyle name="Accent1" xfId="28178" builtinId="29" hidden="1" customBuiltin="1"/>
    <cellStyle name="Accent1" xfId="28212" builtinId="29" hidden="1" customBuiltin="1"/>
    <cellStyle name="Accent1" xfId="28240" builtinId="29" hidden="1" customBuiltin="1"/>
    <cellStyle name="Accent1" xfId="28272" builtinId="29" hidden="1" customBuiltin="1"/>
    <cellStyle name="Accent1" xfId="28300" builtinId="29" hidden="1" customBuiltin="1"/>
    <cellStyle name="Accent1" xfId="28327" builtinId="29" hidden="1" customBuiltin="1"/>
    <cellStyle name="Accent1" xfId="28202" builtinId="29" hidden="1" customBuiltin="1"/>
    <cellStyle name="Accent1" xfId="28315" builtinId="29" hidden="1" customBuiltin="1"/>
    <cellStyle name="Accent1" xfId="28345" builtinId="29" hidden="1" customBuiltin="1"/>
    <cellStyle name="Accent1" xfId="28367" builtinId="29" hidden="1" customBuiltin="1"/>
    <cellStyle name="Accent1" xfId="28388" builtinId="29" hidden="1" customBuiltin="1"/>
    <cellStyle name="Accent1" xfId="28430" builtinId="29" hidden="1" customBuiltin="1"/>
    <cellStyle name="Accent1" xfId="27816" builtinId="29" hidden="1" customBuiltin="1"/>
    <cellStyle name="Accent1" xfId="26595" builtinId="29" hidden="1" customBuiltin="1"/>
    <cellStyle name="Accent1" xfId="27253" builtinId="29" hidden="1" customBuiltin="1"/>
    <cellStyle name="Accent1" xfId="26911" builtinId="29" hidden="1" customBuiltin="1"/>
    <cellStyle name="Accent1" xfId="26432" builtinId="29" hidden="1" customBuiltin="1"/>
    <cellStyle name="Accent1" xfId="26069" builtinId="29" hidden="1" customBuiltin="1"/>
    <cellStyle name="Accent1" xfId="23760" builtinId="29" hidden="1" customBuiltin="1"/>
    <cellStyle name="Accent1" xfId="6327" builtinId="29" hidden="1" customBuiltin="1"/>
    <cellStyle name="Accent1" xfId="25321" builtinId="29" hidden="1" customBuiltin="1"/>
    <cellStyle name="Accent1" xfId="13909" builtinId="29" hidden="1" customBuiltin="1"/>
    <cellStyle name="Accent1" xfId="13956" builtinId="29" hidden="1" customBuiltin="1"/>
    <cellStyle name="Accent1" xfId="14316" builtinId="29" hidden="1" customBuiltin="1"/>
    <cellStyle name="Accent1" xfId="14337" builtinId="29" hidden="1" customBuiltin="1"/>
    <cellStyle name="Accent1" xfId="14359" builtinId="29" hidden="1" customBuiltin="1"/>
    <cellStyle name="Accent1" xfId="14381" builtinId="29" hidden="1" customBuiltin="1"/>
    <cellStyle name="Accent1" xfId="14402" builtinId="29" hidden="1" customBuiltin="1"/>
    <cellStyle name="Accent1" xfId="14444" builtinId="29" hidden="1" customBuiltin="1"/>
    <cellStyle name="Accent1" xfId="14845" builtinId="29" hidden="1" customBuiltin="1"/>
    <cellStyle name="Accent1" xfId="14869" builtinId="29" hidden="1" customBuiltin="1"/>
    <cellStyle name="Accent1" xfId="14897" builtinId="29" hidden="1" customBuiltin="1"/>
    <cellStyle name="Accent1" xfId="14920" builtinId="29" hidden="1" customBuiltin="1"/>
    <cellStyle name="Accent1" xfId="14944" builtinId="29" hidden="1" customBuiltin="1"/>
    <cellStyle name="Accent1" xfId="14806" builtinId="29" hidden="1" customBuiltin="1"/>
    <cellStyle name="Accent1" xfId="14979" builtinId="29" hidden="1" customBuiltin="1"/>
    <cellStyle name="Accent1" xfId="15009" builtinId="29" hidden="1" customBuiltin="1"/>
    <cellStyle name="Accent1" xfId="15044" builtinId="29" hidden="1" customBuiltin="1"/>
    <cellStyle name="Accent1" xfId="15076" builtinId="29" hidden="1" customBuiltin="1"/>
    <cellStyle name="Accent1" xfId="15108" builtinId="29" hidden="1" customBuiltin="1"/>
    <cellStyle name="Accent1" xfId="14968" builtinId="29" hidden="1" customBuiltin="1"/>
    <cellStyle name="Accent1" xfId="15129" builtinId="29" hidden="1" customBuiltin="1"/>
    <cellStyle name="Accent1" xfId="15180" builtinId="29" hidden="1" customBuiltin="1"/>
    <cellStyle name="Accent1" xfId="15204" builtinId="29" hidden="1" customBuiltin="1"/>
    <cellStyle name="Accent1" xfId="14959" builtinId="29" hidden="1" customBuiltin="1"/>
    <cellStyle name="Accent1" xfId="15247" builtinId="29" hidden="1" customBuiltin="1"/>
    <cellStyle name="Accent1" xfId="15276" builtinId="29" hidden="1" customBuiltin="1"/>
    <cellStyle name="Accent1" xfId="15308" builtinId="29" hidden="1" customBuiltin="1"/>
    <cellStyle name="Accent1" xfId="15339" builtinId="29" hidden="1" customBuiltin="1"/>
    <cellStyle name="Accent1" xfId="15366" builtinId="29" hidden="1" customBuiltin="1"/>
    <cellStyle name="Accent1" xfId="15237" builtinId="29" hidden="1" customBuiltin="1"/>
    <cellStyle name="Accent1" xfId="15354" builtinId="29" hidden="1" customBuiltin="1"/>
    <cellStyle name="Accent1" xfId="15385" builtinId="29" hidden="1" customBuiltin="1"/>
    <cellStyle name="Accent1" xfId="15410" builtinId="29" hidden="1" customBuiltin="1"/>
    <cellStyle name="Accent1" xfId="15434" builtinId="29" hidden="1" customBuiltin="1"/>
    <cellStyle name="Accent1" xfId="15156" builtinId="29" hidden="1" customBuiltin="1"/>
    <cellStyle name="Accent1" xfId="28409" builtinId="29" hidden="1" customBuiltin="1"/>
    <cellStyle name="Accent1" xfId="17013" builtinId="29" hidden="1" customBuiltin="1"/>
    <cellStyle name="Accent1" xfId="20419" builtinId="29" hidden="1" customBuiltin="1"/>
    <cellStyle name="Accent1" xfId="19461" builtinId="29" hidden="1" customBuiltin="1"/>
    <cellStyle name="Accent1" xfId="19080" builtinId="29" hidden="1" customBuiltin="1"/>
    <cellStyle name="Accent1" xfId="18299" builtinId="29" hidden="1" customBuiltin="1"/>
    <cellStyle name="Accent1" xfId="17530" builtinId="29" hidden="1" customBuiltin="1"/>
    <cellStyle name="Accent1" xfId="8202" builtinId="29" hidden="1" customBuiltin="1"/>
    <cellStyle name="Accent1" xfId="14784" builtinId="29" hidden="1" customBuiltin="1"/>
    <cellStyle name="Accent1" xfId="12746" builtinId="29" hidden="1" customBuiltin="1"/>
    <cellStyle name="Accent1" xfId="6661" builtinId="29" hidden="1" customBuiltin="1"/>
    <cellStyle name="Accent1" xfId="3556" builtinId="29" hidden="1" customBuiltin="1"/>
    <cellStyle name="Accent1" xfId="13462" builtinId="29" hidden="1" customBuiltin="1"/>
    <cellStyle name="Accent1" xfId="13089" builtinId="29" hidden="1" customBuiltin="1"/>
    <cellStyle name="Accent1" xfId="12296" builtinId="29" hidden="1" customBuiltin="1"/>
    <cellStyle name="Accent1" xfId="22777" builtinId="29" hidden="1" customBuiltin="1"/>
    <cellStyle name="Accent1" xfId="22635" builtinId="29" hidden="1" customBuiltin="1"/>
    <cellStyle name="Accent1" xfId="22764" builtinId="29" hidden="1" customBuiltin="1"/>
    <cellStyle name="Accent1" xfId="22798" builtinId="29" hidden="1" customBuiltin="1"/>
    <cellStyle name="Accent1" xfId="22833" builtinId="29" hidden="1" customBuiltin="1"/>
    <cellStyle name="Accent1" xfId="22903" builtinId="29" hidden="1" customBuiltin="1"/>
    <cellStyle name="Accent1" xfId="22943" builtinId="29" hidden="1" customBuiltin="1"/>
    <cellStyle name="Accent1" xfId="22988" builtinId="29" hidden="1" customBuiltin="1"/>
    <cellStyle name="Accent1" xfId="23021" builtinId="29" hidden="1" customBuiltin="1"/>
    <cellStyle name="Accent1" xfId="23056" builtinId="29" hidden="1" customBuiltin="1"/>
    <cellStyle name="Accent1" xfId="23089" builtinId="29" hidden="1" customBuiltin="1"/>
    <cellStyle name="Accent1" xfId="23119" builtinId="29" hidden="1" customBuiltin="1"/>
    <cellStyle name="Accent1" xfId="22977" builtinId="29" hidden="1" customBuiltin="1"/>
    <cellStyle name="Accent1" xfId="23106" builtinId="29" hidden="1" customBuiltin="1"/>
    <cellStyle name="Accent1" xfId="23140" builtinId="29" hidden="1" customBuiltin="1"/>
    <cellStyle name="Accent1" xfId="23175" builtinId="29" hidden="1" customBuiltin="1"/>
    <cellStyle name="Accent1" xfId="23211" builtinId="29" hidden="1" customBuiltin="1"/>
    <cellStyle name="Accent1" xfId="23245" builtinId="29" hidden="1" customBuiltin="1"/>
    <cellStyle name="Accent1" xfId="23280" builtinId="29" hidden="1" customBuiltin="1"/>
    <cellStyle name="Accent1" xfId="23348" builtinId="29" hidden="1" customBuiltin="1"/>
    <cellStyle name="Accent1" xfId="23369" builtinId="29" hidden="1" customBuiltin="1"/>
    <cellStyle name="Accent1" xfId="23414" builtinId="29" hidden="1" customBuiltin="1"/>
    <cellStyle name="Accent1" xfId="23435" builtinId="29" hidden="1" customBuiltin="1"/>
    <cellStyle name="Accent1" xfId="23466" builtinId="29" hidden="1" customBuiltin="1"/>
    <cellStyle name="Accent1" xfId="23661" builtinId="29" hidden="1" customBuiltin="1"/>
    <cellStyle name="Accent1" xfId="23683" builtinId="29" hidden="1" customBuiltin="1"/>
    <cellStyle name="Accent1" xfId="23709" builtinId="29" hidden="1" customBuiltin="1"/>
    <cellStyle name="Accent1" xfId="23735" builtinId="29" hidden="1" customBuiltin="1"/>
    <cellStyle name="Accent1" xfId="23759" builtinId="29" hidden="1" customBuiltin="1"/>
    <cellStyle name="Accent1" xfId="23621" builtinId="29" hidden="1" customBuiltin="1"/>
    <cellStyle name="Accent1" xfId="23799" builtinId="29" hidden="1" customBuiltin="1"/>
    <cellStyle name="Accent1" xfId="23830" builtinId="29" hidden="1" customBuiltin="1"/>
    <cellStyle name="Accent1" xfId="23865" builtinId="29" hidden="1" customBuiltin="1"/>
    <cellStyle name="Accent1" xfId="23897" builtinId="29" hidden="1" customBuiltin="1"/>
    <cellStyle name="Accent1" xfId="23928" builtinId="29" hidden="1" customBuiltin="1"/>
    <cellStyle name="Accent1" xfId="23788" builtinId="29" hidden="1" customBuiltin="1"/>
    <cellStyle name="Accent1" xfId="23948" builtinId="29" hidden="1" customBuiltin="1"/>
    <cellStyle name="Accent1" xfId="23976" builtinId="29" hidden="1" customBuiltin="1"/>
    <cellStyle name="Accent1" xfId="24002" builtinId="29" hidden="1" customBuiltin="1"/>
    <cellStyle name="Accent1" xfId="24026" builtinId="29" hidden="1" customBuiltin="1"/>
    <cellStyle name="Accent1" xfId="23777" builtinId="29" hidden="1" customBuiltin="1"/>
    <cellStyle name="Accent1" xfId="24101" builtinId="29" hidden="1" customBuiltin="1"/>
    <cellStyle name="Accent1" xfId="24133" builtinId="29" hidden="1" customBuiltin="1"/>
    <cellStyle name="Accent1" xfId="24163" builtinId="29" hidden="1" customBuiltin="1"/>
    <cellStyle name="Accent1" xfId="24190" builtinId="29" hidden="1" customBuiltin="1"/>
    <cellStyle name="Accent1" xfId="24062" builtinId="29" hidden="1" customBuiltin="1"/>
    <cellStyle name="Accent1" xfId="24178" builtinId="29" hidden="1" customBuiltin="1"/>
    <cellStyle name="Accent1" xfId="24209" builtinId="29" hidden="1" customBuiltin="1"/>
    <cellStyle name="Accent1" xfId="24233" builtinId="29" hidden="1" customBuiltin="1"/>
    <cellStyle name="Accent1" xfId="24257" builtinId="29" hidden="1" customBuiltin="1"/>
    <cellStyle name="Accent1" xfId="24308" builtinId="29" hidden="1" customBuiltin="1"/>
    <cellStyle name="Accent1" xfId="24346" builtinId="29" hidden="1" customBuiltin="1"/>
    <cellStyle name="Accent1" xfId="24375" builtinId="29" hidden="1" customBuiltin="1"/>
    <cellStyle name="Accent1" xfId="24407" builtinId="29" hidden="1" customBuiltin="1"/>
    <cellStyle name="Accent1" xfId="24437" builtinId="29" hidden="1" customBuiltin="1"/>
    <cellStyle name="Accent1" xfId="24464" builtinId="29" hidden="1" customBuiltin="1"/>
    <cellStyle name="Accent1" xfId="24336" builtinId="29" hidden="1" customBuiltin="1"/>
    <cellStyle name="Accent1" xfId="24452" builtinId="29" hidden="1" customBuiltin="1"/>
    <cellStyle name="Accent1" xfId="24483" builtinId="29" hidden="1" customBuiltin="1"/>
    <cellStyle name="Accent1" xfId="24507" builtinId="29" hidden="1" customBuiltin="1"/>
    <cellStyle name="Accent1" xfId="24532" builtinId="29" hidden="1" customBuiltin="1"/>
    <cellStyle name="Accent1" xfId="24555" builtinId="29" hidden="1" customBuiltin="1"/>
    <cellStyle name="Accent1" xfId="24579" builtinId="29" hidden="1" customBuiltin="1"/>
    <cellStyle name="Accent1" xfId="23523" builtinId="29" hidden="1" customBuiltin="1"/>
    <cellStyle name="Accent1" xfId="23552" builtinId="29" hidden="1" customBuiltin="1"/>
    <cellStyle name="Accent1" xfId="23571" builtinId="29" hidden="1" customBuiltin="1"/>
    <cellStyle name="Accent1" xfId="23568" builtinId="29" hidden="1" customBuiltin="1"/>
    <cellStyle name="Accent1" xfId="23452" builtinId="29" hidden="1" customBuiltin="1"/>
    <cellStyle name="Accent1" xfId="24730" builtinId="29" hidden="1" customBuiltin="1"/>
    <cellStyle name="Accent1" xfId="24751" builtinId="29" hidden="1" customBuiltin="1"/>
    <cellStyle name="Accent1" xfId="24774" builtinId="29" hidden="1" customBuiltin="1"/>
    <cellStyle name="Accent1" xfId="24795" builtinId="29" hidden="1" customBuiltin="1"/>
    <cellStyle name="Accent1" xfId="24816" builtinId="29" hidden="1" customBuiltin="1"/>
    <cellStyle name="Accent1" xfId="24696" builtinId="29" hidden="1" customBuiltin="1"/>
    <cellStyle name="Accent1" xfId="24850" builtinId="29" hidden="1" customBuiltin="1"/>
    <cellStyle name="Accent1" xfId="24880" builtinId="29" hidden="1" customBuiltin="1"/>
    <cellStyle name="Accent1" xfId="24915" builtinId="29" hidden="1" customBuiltin="1"/>
    <cellStyle name="Accent1" xfId="24945" builtinId="29" hidden="1" customBuiltin="1"/>
    <cellStyle name="Accent1" xfId="24976" builtinId="29" hidden="1" customBuiltin="1"/>
    <cellStyle name="Accent1" xfId="24840" builtinId="29" hidden="1" customBuiltin="1"/>
    <cellStyle name="Accent1" xfId="24996" builtinId="29" hidden="1" customBuiltin="1"/>
    <cellStyle name="Accent1" xfId="25023" builtinId="29" hidden="1" customBuiltin="1"/>
    <cellStyle name="Accent1" xfId="25046" builtinId="29" hidden="1" customBuiltin="1"/>
    <cellStyle name="Accent1" xfId="25070" builtinId="29" hidden="1" customBuiltin="1"/>
    <cellStyle name="Accent1" xfId="24830" builtinId="29" hidden="1" customBuiltin="1"/>
    <cellStyle name="Accent1" xfId="25115" builtinId="29" hidden="1" customBuiltin="1"/>
    <cellStyle name="Accent1" xfId="25144" builtinId="29" hidden="1" customBuiltin="1"/>
    <cellStyle name="Accent1" xfId="25176" builtinId="29" hidden="1" customBuiltin="1"/>
    <cellStyle name="Accent1" xfId="25205" builtinId="29" hidden="1" customBuiltin="1"/>
    <cellStyle name="Accent1" xfId="25232" builtinId="29" hidden="1" customBuiltin="1"/>
    <cellStyle name="Accent1" xfId="25105" builtinId="29" hidden="1" customBuiltin="1"/>
    <cellStyle name="Accent1" xfId="25220" builtinId="29" hidden="1" customBuiltin="1"/>
    <cellStyle name="Accent1" xfId="25250" builtinId="29" hidden="1" customBuiltin="1"/>
    <cellStyle name="Accent1" xfId="24963" builtinId="29" hidden="1" customBuiltin="1"/>
    <cellStyle name="Accent1" xfId="24280" builtinId="29" hidden="1" customBuiltin="1"/>
    <cellStyle name="Accent1" xfId="23392" builtinId="29" hidden="1" customBuiltin="1"/>
    <cellStyle name="Accent1" xfId="20563" builtinId="29" hidden="1" customBuiltin="1"/>
    <cellStyle name="Accent1" xfId="20367" builtinId="29" hidden="1" customBuiltin="1"/>
    <cellStyle name="Accent1" xfId="20719" builtinId="29" hidden="1" customBuiltin="1"/>
    <cellStyle name="Accent1" xfId="19650" builtinId="29" hidden="1" customBuiltin="1"/>
    <cellStyle name="Accent1" xfId="8382" builtinId="29" hidden="1" customBuiltin="1"/>
    <cellStyle name="Accent1" xfId="18515" builtinId="29" hidden="1" customBuiltin="1"/>
    <cellStyle name="Accent1" xfId="17820" builtinId="29" hidden="1" customBuiltin="1"/>
    <cellStyle name="Accent1" xfId="15597" builtinId="29" hidden="1" customBuiltin="1"/>
    <cellStyle name="Accent1" xfId="16513" builtinId="29" hidden="1" customBuiltin="1"/>
    <cellStyle name="Accent1" xfId="14716" builtinId="29" hidden="1" customBuiltin="1"/>
    <cellStyle name="Accent1" xfId="15095" builtinId="29" hidden="1" customBuiltin="1"/>
    <cellStyle name="Accent1" xfId="9257" builtinId="29" hidden="1" customBuiltin="1"/>
    <cellStyle name="Accent1" xfId="9377" builtinId="29" hidden="1" customBuiltin="1"/>
    <cellStyle name="Accent1" xfId="9408" builtinId="29" hidden="1" customBuiltin="1"/>
    <cellStyle name="Accent1" xfId="9434" builtinId="29" hidden="1" customBuiltin="1"/>
    <cellStyle name="Accent1" xfId="9459" builtinId="29" hidden="1" customBuiltin="1"/>
    <cellStyle name="Accent1" xfId="9483" builtinId="29" hidden="1" customBuiltin="1"/>
    <cellStyle name="Accent1" xfId="9507" builtinId="29" hidden="1" customBuiltin="1"/>
    <cellStyle name="Accent1" xfId="8281" builtinId="29" hidden="1" customBuiltin="1"/>
    <cellStyle name="Accent1" xfId="8368" builtinId="29" hidden="1" customBuiltin="1"/>
    <cellStyle name="Accent1" xfId="8437" builtinId="29" hidden="1" customBuiltin="1"/>
    <cellStyle name="Accent1" xfId="8288" builtinId="29" hidden="1" customBuiltin="1"/>
    <cellStyle name="Accent1" xfId="8429" builtinId="29" hidden="1" customBuiltin="1"/>
    <cellStyle name="Accent1" xfId="8094" builtinId="29" hidden="1" customBuiltin="1"/>
    <cellStyle name="Accent1" xfId="9674" builtinId="29" hidden="1" customBuiltin="1"/>
    <cellStyle name="Accent1" xfId="9695" builtinId="29" hidden="1" customBuiltin="1"/>
    <cellStyle name="Accent1" xfId="9718" builtinId="29" hidden="1" customBuiltin="1"/>
    <cellStyle name="Accent1" xfId="9739" builtinId="29" hidden="1" customBuiltin="1"/>
    <cellStyle name="Accent1" xfId="9760" builtinId="29" hidden="1" customBuiltin="1"/>
    <cellStyle name="Accent1" xfId="9637" builtinId="29" hidden="1" customBuiltin="1"/>
    <cellStyle name="Accent1" xfId="9794" builtinId="29" hidden="1" customBuiltin="1"/>
    <cellStyle name="Accent1" xfId="9859" builtinId="29" hidden="1" customBuiltin="1"/>
    <cellStyle name="Accent1" xfId="9890" builtinId="29" hidden="1" customBuiltin="1"/>
    <cellStyle name="Accent1" xfId="9921" builtinId="29" hidden="1" customBuiltin="1"/>
    <cellStyle name="Accent1" xfId="9783" builtinId="29" hidden="1" customBuiltin="1"/>
    <cellStyle name="Accent1" xfId="9908" builtinId="29" hidden="1" customBuiltin="1"/>
    <cellStyle name="Accent1" xfId="9943" builtinId="29" hidden="1" customBuiltin="1"/>
    <cellStyle name="Accent1" xfId="9972" builtinId="29" hidden="1" customBuiltin="1"/>
    <cellStyle name="Accent1" xfId="9996" builtinId="29" hidden="1" customBuiltin="1"/>
    <cellStyle name="Accent1" xfId="10020" builtinId="29" hidden="1" customBuiltin="1"/>
    <cellStyle name="Accent1" xfId="9774" builtinId="29" hidden="1" customBuiltin="1"/>
    <cellStyle name="Accent1" xfId="10063" builtinId="29" hidden="1" customBuiltin="1"/>
    <cellStyle name="Accent1" xfId="10092" builtinId="29" hidden="1" customBuiltin="1"/>
    <cellStyle name="Accent1" xfId="10124" builtinId="29" hidden="1" customBuiltin="1"/>
    <cellStyle name="Accent1" xfId="10153" builtinId="29" hidden="1" customBuiltin="1"/>
    <cellStyle name="Accent1" xfId="10180" builtinId="29" hidden="1" customBuiltin="1"/>
    <cellStyle name="Accent1" xfId="10053" builtinId="29" hidden="1" customBuiltin="1"/>
    <cellStyle name="Accent1" xfId="10168" builtinId="29" hidden="1" customBuiltin="1"/>
    <cellStyle name="Accent1" xfId="10200" builtinId="29" hidden="1" customBuiltin="1"/>
    <cellStyle name="Accent1" xfId="10226" builtinId="29" hidden="1" customBuiltin="1"/>
    <cellStyle name="Accent1" xfId="10250" builtinId="29" hidden="1" customBuiltin="1"/>
    <cellStyle name="Accent1" xfId="10302" builtinId="29" hidden="1" customBuiltin="1"/>
    <cellStyle name="Accent1" xfId="10341" builtinId="29" hidden="1" customBuiltin="1"/>
    <cellStyle name="Accent1" xfId="10370" builtinId="29" hidden="1" customBuiltin="1"/>
    <cellStyle name="Accent1" xfId="10403" builtinId="29" hidden="1" customBuiltin="1"/>
    <cellStyle name="Accent1" xfId="10433" builtinId="29" hidden="1" customBuiltin="1"/>
    <cellStyle name="Accent1" xfId="10460" builtinId="29" hidden="1" customBuiltin="1"/>
    <cellStyle name="Accent1" xfId="10330" builtinId="29" hidden="1" customBuiltin="1"/>
    <cellStyle name="Accent1" xfId="10448" builtinId="29" hidden="1" customBuiltin="1"/>
    <cellStyle name="Accent1" xfId="10479" builtinId="29" hidden="1" customBuiltin="1"/>
    <cellStyle name="Accent1" xfId="10506" builtinId="29" hidden="1" customBuiltin="1"/>
    <cellStyle name="Accent1" xfId="10530" builtinId="29" hidden="1" customBuiltin="1"/>
    <cellStyle name="Accent1" xfId="10582" builtinId="29" hidden="1" customBuiltin="1"/>
    <cellStyle name="Accent1" xfId="5429" builtinId="29" hidden="1" customBuiltin="1"/>
    <cellStyle name="Accent1" xfId="7563" builtinId="29" hidden="1" customBuiltin="1"/>
    <cellStyle name="Accent1" xfId="8511" builtinId="29" hidden="1" customBuiltin="1"/>
    <cellStyle name="Accent1" xfId="7690" builtinId="29" hidden="1" customBuiltin="1"/>
    <cellStyle name="Accent1" xfId="10746" builtinId="29" hidden="1" customBuiltin="1"/>
    <cellStyle name="Accent1" xfId="9623" builtinId="29" hidden="1" customBuiltin="1"/>
    <cellStyle name="Accent1" xfId="7806" builtinId="29" hidden="1" customBuiltin="1"/>
    <cellStyle name="Accent1" xfId="7544" builtinId="29" hidden="1" customBuiltin="1"/>
    <cellStyle name="Accent1" xfId="5742" builtinId="29" hidden="1" customBuiltin="1"/>
    <cellStyle name="Accent1" xfId="7963" builtinId="29" hidden="1" customBuiltin="1"/>
    <cellStyle name="Accent1" xfId="5736" builtinId="29" hidden="1" customBuiltin="1"/>
    <cellStyle name="Accent1" xfId="6222" builtinId="29" hidden="1" customBuiltin="1"/>
    <cellStyle name="Accent1" xfId="4414" builtinId="29" hidden="1" customBuiltin="1"/>
    <cellStyle name="Accent1" xfId="5206" builtinId="29" hidden="1" customBuiltin="1"/>
    <cellStyle name="Accent1" xfId="10783" builtinId="29" hidden="1" customBuiltin="1"/>
    <cellStyle name="Accent1" xfId="7849" builtinId="29" hidden="1" customBuiltin="1"/>
    <cellStyle name="Accent1" xfId="5822" builtinId="29" hidden="1" customBuiltin="1"/>
    <cellStyle name="Accent1" xfId="6082" builtinId="29" hidden="1" customBuiltin="1"/>
    <cellStyle name="Accent1" xfId="5150" builtinId="29" hidden="1" customBuiltin="1"/>
    <cellStyle name="Accent1" xfId="7740" builtinId="29" hidden="1" customBuiltin="1"/>
    <cellStyle name="Accent1" xfId="8266" builtinId="29" hidden="1" customBuiltin="1"/>
    <cellStyle name="Accent1" xfId="7739" builtinId="29" hidden="1" customBuiltin="1"/>
    <cellStyle name="Accent1" xfId="8321" builtinId="29" hidden="1" customBuiltin="1"/>
    <cellStyle name="Accent1" xfId="10824" builtinId="29" hidden="1" customBuiltin="1"/>
    <cellStyle name="Accent1" xfId="7647" builtinId="29" hidden="1" customBuiltin="1"/>
    <cellStyle name="Accent1" xfId="7867" builtinId="29" hidden="1" customBuiltin="1"/>
    <cellStyle name="Accent1" xfId="10634" builtinId="29" hidden="1" customBuiltin="1"/>
    <cellStyle name="Accent1" xfId="130" builtinId="29" hidden="1" customBuiltin="1"/>
    <cellStyle name="Accent1" xfId="8092" builtinId="29" hidden="1" customBuiltin="1"/>
    <cellStyle name="Accent1" xfId="6215" builtinId="29" hidden="1" customBuiltin="1"/>
    <cellStyle name="Accent1" xfId="6122" builtinId="29" hidden="1" customBuiltin="1"/>
    <cellStyle name="Accent1" xfId="5148" builtinId="29" hidden="1" customBuiltin="1"/>
    <cellStyle name="Accent1" xfId="4385" builtinId="29" hidden="1" customBuiltin="1"/>
    <cellStyle name="Accent1" xfId="4382" builtinId="29" hidden="1" customBuiltin="1"/>
    <cellStyle name="Accent1" xfId="5490" builtinId="29" hidden="1" customBuiltin="1"/>
    <cellStyle name="Accent1" xfId="5001" builtinId="29" hidden="1" customBuiltin="1"/>
    <cellStyle name="Accent1" xfId="4881" builtinId="29" hidden="1" customBuiltin="1"/>
    <cellStyle name="Accent1" xfId="4996" builtinId="29" hidden="1" customBuiltin="1"/>
    <cellStyle name="Accent1" xfId="5065" builtinId="29" hidden="1" customBuiltin="1"/>
    <cellStyle name="Accent1" xfId="4885" builtinId="29" hidden="1" customBuiltin="1"/>
    <cellStyle name="Accent1" xfId="5099" builtinId="29" hidden="1" customBuiltin="1"/>
    <cellStyle name="Accent1" xfId="5243" builtinId="29" hidden="1" customBuiltin="1"/>
    <cellStyle name="Accent1" xfId="4365" builtinId="29" hidden="1" customBuiltin="1"/>
    <cellStyle name="Accent1" xfId="5780" builtinId="29" hidden="1" customBuiltin="1"/>
    <cellStyle name="Accent1" xfId="3890" builtinId="29" hidden="1" customBuiltin="1"/>
    <cellStyle name="Accent1" xfId="6140" builtinId="29" hidden="1" customBuiltin="1"/>
    <cellStyle name="Accent1" xfId="6132" builtinId="29" hidden="1" customBuiltin="1"/>
    <cellStyle name="Accent1" xfId="10029" builtinId="29" hidden="1" customBuiltin="1"/>
    <cellStyle name="Accent1" xfId="4976" builtinId="29" hidden="1" customBuiltin="1"/>
    <cellStyle name="Accent1" xfId="5371" builtinId="29" hidden="1" customBuiltin="1"/>
    <cellStyle name="Accent1" xfId="9414" builtinId="29" hidden="1" customBuiltin="1"/>
    <cellStyle name="Accent1" xfId="11018" builtinId="29" hidden="1" customBuiltin="1"/>
    <cellStyle name="Accent1" xfId="11044" builtinId="29" hidden="1" customBuiltin="1"/>
    <cellStyle name="Accent1" xfId="11075" builtinId="29" hidden="1" customBuiltin="1"/>
    <cellStyle name="Accent1" xfId="11102" builtinId="29" hidden="1" customBuiltin="1"/>
    <cellStyle name="Accent1" xfId="11128" builtinId="29" hidden="1" customBuiltin="1"/>
    <cellStyle name="Accent1" xfId="10975" builtinId="29" hidden="1" customBuiltin="1"/>
    <cellStyle name="Accent1" xfId="11173" builtinId="29" hidden="1" customBuiltin="1"/>
    <cellStyle name="Accent1" xfId="11205" builtinId="29" hidden="1" customBuiltin="1"/>
    <cellStyle name="Accent1" xfId="11240" builtinId="29" hidden="1" customBuiltin="1"/>
    <cellStyle name="Accent1" xfId="11307" builtinId="29" hidden="1" customBuiltin="1"/>
    <cellStyle name="Accent1" xfId="11161" builtinId="29" hidden="1" customBuiltin="1"/>
    <cellStyle name="Accent1" xfId="11294" builtinId="29" hidden="1" customBuiltin="1"/>
    <cellStyle name="Accent1" xfId="11328" builtinId="29" hidden="1" customBuiltin="1"/>
    <cellStyle name="Accent1" xfId="11360" builtinId="29" hidden="1" customBuiltin="1"/>
    <cellStyle name="Accent1" xfId="11390" builtinId="29" hidden="1" customBuiltin="1"/>
    <cellStyle name="Accent1" xfId="11416" builtinId="29" hidden="1" customBuiltin="1"/>
    <cellStyle name="Accent1" xfId="11149" builtinId="29" hidden="1" customBuiltin="1"/>
    <cellStyle name="Accent1" xfId="11470" builtinId="29" hidden="1" customBuiltin="1"/>
    <cellStyle name="Accent1" xfId="11501" builtinId="29" hidden="1" customBuiltin="1"/>
    <cellStyle name="Accent1" xfId="11534" builtinId="29" hidden="1" customBuiltin="1"/>
    <cellStyle name="Accent1" xfId="11594" builtinId="29" hidden="1" customBuiltin="1"/>
    <cellStyle name="Accent1" xfId="11458" builtinId="29" hidden="1" customBuiltin="1"/>
    <cellStyle name="Accent1" xfId="11581" builtinId="29" hidden="1" customBuiltin="1"/>
    <cellStyle name="Accent1" xfId="11614" builtinId="29" hidden="1" customBuiltin="1"/>
    <cellStyle name="Accent1" xfId="11641" builtinId="29" hidden="1" customBuiltin="1"/>
    <cellStyle name="Accent1" xfId="11667" builtinId="29" hidden="1" customBuiltin="1"/>
    <cellStyle name="Accent1" xfId="11694" builtinId="29" hidden="1" customBuiltin="1"/>
    <cellStyle name="Accent1" xfId="11726" builtinId="29" hidden="1" customBuiltin="1"/>
    <cellStyle name="Accent1" xfId="11768" builtinId="29" hidden="1" customBuiltin="1"/>
    <cellStyle name="Accent1" xfId="11799" builtinId="29" hidden="1" customBuiltin="1"/>
    <cellStyle name="Accent1" xfId="11832" builtinId="29" hidden="1" customBuiltin="1"/>
    <cellStyle name="Accent1" xfId="11566" builtinId="29" hidden="1" customBuiltin="1"/>
    <cellStyle name="Accent1" xfId="5949" builtinId="29" hidden="1" customBuiltin="1"/>
    <cellStyle name="Accent1" xfId="5457" builtinId="29" hidden="1" customBuiltin="1"/>
    <cellStyle name="Accent1" xfId="24072" builtinId="29" hidden="1" customBuiltin="1"/>
    <cellStyle name="Accent1" xfId="1735" builtinId="29" hidden="1" customBuiltin="1"/>
    <cellStyle name="Accent1" xfId="1756" builtinId="29" hidden="1" customBuiltin="1"/>
    <cellStyle name="Accent1" xfId="1778" builtinId="29" hidden="1" customBuiltin="1"/>
    <cellStyle name="Accent1" xfId="1800" builtinId="29" hidden="1" customBuiltin="1"/>
    <cellStyle name="Accent1" xfId="1821" builtinId="29" hidden="1" customBuiltin="1"/>
    <cellStyle name="Accent1" xfId="593" builtinId="29" hidden="1" customBuiltin="1"/>
    <cellStyle name="Accent1" xfId="397" builtinId="29" hidden="1" customBuiltin="1"/>
    <cellStyle name="Accent1" xfId="644" builtinId="29" hidden="1" customBuiltin="1"/>
    <cellStyle name="Accent1" xfId="678" builtinId="29" hidden="1" customBuiltin="1"/>
    <cellStyle name="Accent1" xfId="716" builtinId="29" hidden="1" customBuiltin="1"/>
    <cellStyle name="Accent1" xfId="751" builtinId="29" hidden="1" customBuiltin="1"/>
    <cellStyle name="Accent1" xfId="785" builtinId="29" hidden="1" customBuiltin="1"/>
    <cellStyle name="Accent1" xfId="633" builtinId="29" hidden="1" customBuiltin="1"/>
    <cellStyle name="Accent1" xfId="771" builtinId="29" hidden="1" customBuiltin="1"/>
    <cellStyle name="Accent1" xfId="809" builtinId="29" hidden="1" customBuiltin="1"/>
    <cellStyle name="Accent1" xfId="847" builtinId="29" hidden="1" customBuiltin="1"/>
    <cellStyle name="Accent1" xfId="883" builtinId="29" hidden="1" customBuiltin="1"/>
    <cellStyle name="Accent1" xfId="918" builtinId="29" hidden="1" customBuiltin="1"/>
    <cellStyle name="Accent1" xfId="620" builtinId="29" hidden="1" customBuiltin="1"/>
    <cellStyle name="Accent1" xfId="981" builtinId="29" hidden="1" customBuiltin="1"/>
    <cellStyle name="Accent1" xfId="330" builtinId="29" hidden="1" customBuiltin="1"/>
    <cellStyle name="Accent1" xfId="365" builtinId="29" hidden="1" customBuiltin="1"/>
    <cellStyle name="Accent1" xfId="453" builtinId="29" hidden="1" customBuiltin="1"/>
    <cellStyle name="Accent1" xfId="487" builtinId="29" hidden="1" customBuiltin="1"/>
    <cellStyle name="Accent1" xfId="523" builtinId="29" hidden="1" customBuiltin="1"/>
    <cellStyle name="Accent1" xfId="559" builtinId="29" hidden="1" customBuiltin="1"/>
    <cellStyle name="Accent1" xfId="146" builtinId="29" hidden="1" customBuiltin="1"/>
    <cellStyle name="Accent1" xfId="188" builtinId="29" hidden="1" customBuiltin="1"/>
    <cellStyle name="Accent1" xfId="222" builtinId="29" hidden="1" customBuiltin="1"/>
    <cellStyle name="Accent1" xfId="259" builtinId="29" hidden="1" customBuiltin="1"/>
    <cellStyle name="Accent1" xfId="68" builtinId="29" hidden="1" customBuiltin="1"/>
    <cellStyle name="Accent1" xfId="103" builtinId="29" hidden="1" customBuiltin="1"/>
    <cellStyle name="Accent1" xfId="20" builtinId="29" hidden="1" customBuiltin="1"/>
    <cellStyle name="Accent1" xfId="1846" builtinId="29" hidden="1" customBuiltin="1"/>
    <cellStyle name="Accent1" xfId="1356" builtinId="29" hidden="1" customBuiltin="1"/>
    <cellStyle name="Accent1" xfId="3179" builtinId="29" hidden="1" customBuiltin="1"/>
    <cellStyle name="Accent1" xfId="2838" builtinId="29" hidden="1" customBuiltin="1"/>
    <cellStyle name="Accent1" xfId="2390" builtinId="29" hidden="1" customBuiltin="1"/>
    <cellStyle name="Accent1" xfId="2174" builtinId="29" hidden="1" customBuiltin="1"/>
    <cellStyle name="Accent1" xfId="9175" builtinId="29" hidden="1" customBuiltin="1"/>
    <cellStyle name="Accent1" xfId="8699" builtinId="29" hidden="1" customBuiltin="1"/>
    <cellStyle name="Accent1" xfId="7997" builtinId="29" hidden="1" customBuiltin="1"/>
    <cellStyle name="Accent1" xfId="21267" builtinId="29" hidden="1" customBuiltin="1"/>
    <cellStyle name="Accent1" xfId="21298" builtinId="29" hidden="1" customBuiltin="1"/>
    <cellStyle name="Accent1" xfId="21322" builtinId="29" hidden="1" customBuiltin="1"/>
    <cellStyle name="Accent1" xfId="21348" builtinId="29" hidden="1" customBuiltin="1"/>
    <cellStyle name="Accent1" xfId="21371" builtinId="29" hidden="1" customBuiltin="1"/>
    <cellStyle name="Accent1" xfId="21395" builtinId="29" hidden="1" customBuiltin="1"/>
    <cellStyle name="Accent1" xfId="20319" builtinId="29" hidden="1" customBuiltin="1"/>
    <cellStyle name="Accent1" xfId="20348" builtinId="29" hidden="1" customBuiltin="1"/>
    <cellStyle name="Accent1" xfId="20321" builtinId="29" hidden="1" customBuiltin="1"/>
    <cellStyle name="Accent1" xfId="20364" builtinId="29" hidden="1" customBuiltin="1"/>
    <cellStyle name="Accent1" xfId="20247" builtinId="29" hidden="1" customBuiltin="1"/>
    <cellStyle name="Accent1" xfId="21547" builtinId="29" hidden="1" customBuiltin="1"/>
    <cellStyle name="Accent1" xfId="21568" builtinId="29" hidden="1" customBuiltin="1"/>
    <cellStyle name="Accent1" xfId="21591" builtinId="29" hidden="1" customBuiltin="1"/>
    <cellStyle name="Accent1" xfId="21612" builtinId="29" hidden="1" customBuiltin="1"/>
    <cellStyle name="Accent1" xfId="21633" builtinId="29" hidden="1" customBuiltin="1"/>
    <cellStyle name="Accent1" xfId="21512" builtinId="29" hidden="1" customBuiltin="1"/>
    <cellStyle name="Accent1" xfId="21668" builtinId="29" hidden="1" customBuiltin="1"/>
    <cellStyle name="Accent1" xfId="21699" builtinId="29" hidden="1" customBuiltin="1"/>
    <cellStyle name="Accent1" xfId="21734" builtinId="29" hidden="1" customBuiltin="1"/>
    <cellStyle name="Accent1" xfId="21796" builtinId="29" hidden="1" customBuiltin="1"/>
    <cellStyle name="Accent1" xfId="21658" builtinId="29" hidden="1" customBuiltin="1"/>
    <cellStyle name="Accent1" xfId="21783" builtinId="29" hidden="1" customBuiltin="1"/>
    <cellStyle name="Accent1" xfId="21816" builtinId="29" hidden="1" customBuiltin="1"/>
    <cellStyle name="Accent1" xfId="21843" builtinId="29" hidden="1" customBuiltin="1"/>
    <cellStyle name="Accent1" xfId="21867" builtinId="29" hidden="1" customBuiltin="1"/>
    <cellStyle name="Accent1" xfId="21891" builtinId="29" hidden="1" customBuiltin="1"/>
    <cellStyle name="Accent1" xfId="21648" builtinId="29" hidden="1" customBuiltin="1"/>
    <cellStyle name="Accent1" xfId="21938" builtinId="29" hidden="1" customBuiltin="1"/>
    <cellStyle name="Accent1" xfId="21968" builtinId="29" hidden="1" customBuiltin="1"/>
    <cellStyle name="Accent1" xfId="22000" builtinId="29" hidden="1" customBuiltin="1"/>
    <cellStyle name="Accent1" xfId="22030" builtinId="29" hidden="1" customBuiltin="1"/>
    <cellStyle name="Accent1" xfId="22057" builtinId="29" hidden="1" customBuiltin="1"/>
    <cellStyle name="Accent1" xfId="21928" builtinId="29" hidden="1" customBuiltin="1"/>
    <cellStyle name="Accent1" xfId="22045" builtinId="29" hidden="1" customBuiltin="1"/>
    <cellStyle name="Accent1" xfId="22076" builtinId="29" hidden="1" customBuiltin="1"/>
    <cellStyle name="Accent1" xfId="22099" builtinId="29" hidden="1" customBuiltin="1"/>
    <cellStyle name="Accent1" xfId="22124" builtinId="29" hidden="1" customBuiltin="1"/>
    <cellStyle name="Accent1" xfId="22177" builtinId="29" hidden="1" customBuiltin="1"/>
    <cellStyle name="Accent1" xfId="22214" builtinId="29" hidden="1" customBuiltin="1"/>
    <cellStyle name="Accent1" xfId="22244" builtinId="29" hidden="1" customBuiltin="1"/>
    <cellStyle name="Accent1" xfId="22276" builtinId="29" hidden="1" customBuiltin="1"/>
    <cellStyle name="Accent1" xfId="22307" builtinId="29" hidden="1" customBuiltin="1"/>
    <cellStyle name="Accent1" xfId="22334" builtinId="29" hidden="1" customBuiltin="1"/>
    <cellStyle name="Accent1" xfId="22204" builtinId="29" hidden="1" customBuiltin="1"/>
    <cellStyle name="Accent1" xfId="22322" builtinId="29" hidden="1" customBuiltin="1"/>
    <cellStyle name="Accent1" xfId="22353" builtinId="29" hidden="1" customBuiltin="1"/>
    <cellStyle name="Accent1" xfId="22378" builtinId="29" hidden="1" customBuiltin="1"/>
    <cellStyle name="Accent1" xfId="22401" builtinId="29" hidden="1" customBuiltin="1"/>
    <cellStyle name="Accent1" xfId="22424" builtinId="29" hidden="1" customBuiltin="1"/>
    <cellStyle name="Accent1" xfId="22447" builtinId="29" hidden="1" customBuiltin="1"/>
    <cellStyle name="Accent1" xfId="6154" builtinId="29" hidden="1" customBuiltin="1"/>
    <cellStyle name="Accent1" xfId="14127" builtinId="29" hidden="1" customBuiltin="1"/>
    <cellStyle name="Accent1" xfId="11059" builtinId="29" hidden="1" customBuiltin="1"/>
    <cellStyle name="Accent1" xfId="4837" builtinId="29" hidden="1" customBuiltin="1"/>
    <cellStyle name="Accent1" xfId="20592" builtinId="29" hidden="1" customBuiltin="1"/>
    <cellStyle name="Accent1" xfId="12457" builtinId="29" hidden="1" customBuiltin="1"/>
    <cellStyle name="Accent1" xfId="20353" builtinId="29" hidden="1" customBuiltin="1"/>
    <cellStyle name="Accent1" xfId="22347" builtinId="29" hidden="1" customBuiltin="1"/>
    <cellStyle name="Accent1" xfId="20062" builtinId="29" hidden="1" customBuiltin="1"/>
    <cellStyle name="Accent1" xfId="5426" builtinId="29" hidden="1" customBuiltin="1"/>
    <cellStyle name="Accent1" xfId="21921" builtinId="29" hidden="1" customBuiltin="1"/>
    <cellStyle name="Accent1" xfId="22382" builtinId="29" hidden="1" customBuiltin="1"/>
    <cellStyle name="Accent1" xfId="20051" builtinId="29" hidden="1" customBuiltin="1"/>
    <cellStyle name="Accent1" xfId="4349" builtinId="29" hidden="1" customBuiltin="1"/>
    <cellStyle name="Accent1" xfId="17266" builtinId="29" hidden="1" customBuiltin="1"/>
    <cellStyle name="Accent1" xfId="21046" builtinId="29" hidden="1" customBuiltin="1"/>
    <cellStyle name="Accent1" xfId="21097" builtinId="29" hidden="1" customBuiltin="1"/>
    <cellStyle name="Accent1" xfId="22472" builtinId="29" hidden="1" customBuiltin="1"/>
    <cellStyle name="Accent1" xfId="22511" builtinId="29" hidden="1" customBuiltin="1"/>
    <cellStyle name="Accent1" xfId="22548" builtinId="29" hidden="1" customBuiltin="1"/>
    <cellStyle name="Accent1" xfId="22583" builtinId="29" hidden="1" customBuiltin="1"/>
    <cellStyle name="Accent1" xfId="5506" builtinId="29" hidden="1" customBuiltin="1"/>
    <cellStyle name="Accent1" xfId="22646" builtinId="29" hidden="1" customBuiltin="1"/>
    <cellStyle name="Accent1" xfId="22679" builtinId="29" hidden="1" customBuiltin="1"/>
    <cellStyle name="Accent1" xfId="22714" builtinId="29" hidden="1" customBuiltin="1"/>
    <cellStyle name="Accent1" xfId="22747" builtinId="29" hidden="1" customBuiltin="1"/>
    <cellStyle name="Accent1" xfId="296" builtinId="29" hidden="1" customBuiltin="1"/>
    <cellStyle name="Accent1" xfId="2428" builtinId="29" hidden="1" customBuiltin="1"/>
    <cellStyle name="Accent1" xfId="2460" builtinId="29" hidden="1" customBuiltin="1"/>
    <cellStyle name="Accent1" xfId="2489" builtinId="29" hidden="1" customBuiltin="1"/>
    <cellStyle name="Accent1" xfId="2516" builtinId="29" hidden="1" customBuiltin="1"/>
    <cellStyle name="Accent1" xfId="2504" builtinId="29" hidden="1" customBuiltin="1"/>
    <cellStyle name="Accent1" xfId="2534" builtinId="29" hidden="1" customBuiltin="1"/>
    <cellStyle name="Accent1" xfId="2556" builtinId="29" hidden="1" customBuiltin="1"/>
    <cellStyle name="Accent1" xfId="2578" builtinId="29" hidden="1" customBuiltin="1"/>
    <cellStyle name="Accent1" xfId="2599" builtinId="29" hidden="1" customBuiltin="1"/>
    <cellStyle name="Accent1" xfId="2624" builtinId="29" hidden="1" customBuiltin="1"/>
    <cellStyle name="Accent1" xfId="2660" builtinId="29" hidden="1" customBuiltin="1"/>
    <cellStyle name="Accent1" xfId="2688" builtinId="29" hidden="1" customBuiltin="1"/>
    <cellStyle name="Accent1" xfId="2720" builtinId="29" hidden="1" customBuiltin="1"/>
    <cellStyle name="Accent1" xfId="2749" builtinId="29" hidden="1" customBuiltin="1"/>
    <cellStyle name="Accent1" xfId="2776" builtinId="29" hidden="1" customBuiltin="1"/>
    <cellStyle name="Accent1" xfId="2650" builtinId="29" hidden="1" customBuiltin="1"/>
    <cellStyle name="Accent1" xfId="2764" builtinId="29" hidden="1" customBuiltin="1"/>
    <cellStyle name="Accent1" xfId="2794" builtinId="29" hidden="1" customBuiltin="1"/>
    <cellStyle name="Accent1" xfId="2816" builtinId="29" hidden="1" customBuiltin="1"/>
    <cellStyle name="Accent1" xfId="2859" builtinId="29" hidden="1" customBuiltin="1"/>
    <cellStyle name="Accent1" xfId="2881" builtinId="29" hidden="1" customBuiltin="1"/>
    <cellStyle name="Accent1" xfId="1899" builtinId="29" hidden="1" customBuiltin="1"/>
    <cellStyle name="Accent1" xfId="1925" builtinId="29" hidden="1" customBuiltin="1"/>
    <cellStyle name="Accent1" xfId="1941" builtinId="29" hidden="1" customBuiltin="1"/>
    <cellStyle name="Accent1" xfId="1901" builtinId="29" hidden="1" customBuiltin="1"/>
    <cellStyle name="Accent1" xfId="1938" builtinId="29" hidden="1" customBuiltin="1"/>
    <cellStyle name="Accent1" xfId="1833" builtinId="29" hidden="1" customBuiltin="1"/>
    <cellStyle name="Accent1" xfId="3032" builtinId="29" hidden="1" customBuiltin="1"/>
    <cellStyle name="Accent1" xfId="3053" builtinId="29" hidden="1" customBuiltin="1"/>
    <cellStyle name="Accent1" xfId="3076" builtinId="29" hidden="1" customBuiltin="1"/>
    <cellStyle name="Accent1" xfId="3097" builtinId="29" hidden="1" customBuiltin="1"/>
    <cellStyle name="Accent1" xfId="3118" builtinId="29" hidden="1" customBuiltin="1"/>
    <cellStyle name="Accent1" xfId="2998" builtinId="29" hidden="1" customBuiltin="1"/>
    <cellStyle name="Accent1" xfId="3150" builtinId="29" hidden="1" customBuiltin="1"/>
    <cellStyle name="Accent1" xfId="3214" builtinId="29" hidden="1" customBuiltin="1"/>
    <cellStyle name="Accent1" xfId="3243" builtinId="29" hidden="1" customBuiltin="1"/>
    <cellStyle name="Accent1" xfId="3274" builtinId="29" hidden="1" customBuiltin="1"/>
    <cellStyle name="Accent1" xfId="1014" builtinId="29" hidden="1" customBuiltin="1"/>
    <cellStyle name="Accent1" xfId="1049" builtinId="29" hidden="1" customBuiltin="1"/>
    <cellStyle name="Accent1" xfId="1082" builtinId="29" hidden="1" customBuiltin="1"/>
    <cellStyle name="Accent1" xfId="1112" builtinId="29" hidden="1" customBuiltin="1"/>
    <cellStyle name="Accent1" xfId="970" builtinId="29" hidden="1" customBuiltin="1"/>
    <cellStyle name="Accent1" xfId="1099" builtinId="29" hidden="1" customBuiltin="1"/>
    <cellStyle name="Accent1" xfId="1133" builtinId="29" hidden="1" customBuiltin="1"/>
    <cellStyle name="Accent1" xfId="1168" builtinId="29" hidden="1" customBuiltin="1"/>
    <cellStyle name="Accent1" xfId="1204" builtinId="29" hidden="1" customBuiltin="1"/>
    <cellStyle name="Accent1" xfId="1238" builtinId="29" hidden="1" customBuiltin="1"/>
    <cellStyle name="Accent1" xfId="1278" builtinId="29" hidden="1" customBuiltin="1"/>
    <cellStyle name="Accent1" xfId="1323" builtinId="29" hidden="1" customBuiltin="1"/>
    <cellStyle name="Accent1" xfId="1391" builtinId="29" hidden="1" customBuiltin="1"/>
    <cellStyle name="Accent1" xfId="1424" builtinId="29" hidden="1" customBuiltin="1"/>
    <cellStyle name="Accent1" xfId="1454" builtinId="29" hidden="1" customBuiltin="1"/>
    <cellStyle name="Accent1" xfId="1312" builtinId="29" hidden="1" customBuiltin="1"/>
    <cellStyle name="Accent1" xfId="1441" builtinId="29" hidden="1" customBuiltin="1"/>
    <cellStyle name="Accent1" xfId="1475" builtinId="29" hidden="1" customBuiltin="1"/>
    <cellStyle name="Accent1" xfId="1510" builtinId="29" hidden="1" customBuiltin="1"/>
    <cellStyle name="Accent1" xfId="1546" builtinId="29" hidden="1" customBuiltin="1"/>
    <cellStyle name="Accent1" xfId="1580" builtinId="29" hidden="1" customBuiltin="1"/>
    <cellStyle name="Accent1" xfId="1615" builtinId="29" hidden="1" customBuiltin="1"/>
    <cellStyle name="Accent1" xfId="9092" builtinId="29" hidden="1" customBuiltin="1"/>
    <cellStyle name="Accent1" xfId="9123" builtinId="29" hidden="1" customBuiltin="1"/>
    <cellStyle name="Accent1" xfId="9150" builtinId="29" hidden="1" customBuiltin="1"/>
    <cellStyle name="Accent1" xfId="9201" builtinId="29" hidden="1" customBuiltin="1"/>
    <cellStyle name="Accent1" xfId="9229" builtinId="29" hidden="1" customBuiltin="1"/>
    <cellStyle name="Accent1" xfId="9267" builtinId="29" hidden="1" customBuiltin="1"/>
    <cellStyle name="Accent1" xfId="9298" builtinId="29" hidden="1" customBuiltin="1"/>
    <cellStyle name="Accent1" xfId="9331" builtinId="29" hidden="1" customBuiltin="1"/>
    <cellStyle name="Accent1" xfId="9362" builtinId="29" hidden="1" customBuiltin="1"/>
    <cellStyle name="Accent1" xfId="9389" builtinId="29" hidden="1" customBuiltin="1"/>
    <cellStyle name="Accent1" xfId="3987" builtinId="29" hidden="1" customBuiltin="1"/>
    <cellStyle name="Accent1" xfId="2025" builtinId="29" hidden="1" customBuiltin="1"/>
    <cellStyle name="Accent1" xfId="2046" builtinId="29" hidden="1" customBuiltin="1"/>
    <cellStyle name="Accent1" xfId="2069" builtinId="29" hidden="1" customBuiltin="1"/>
    <cellStyle name="Accent1" xfId="2091" builtinId="29" hidden="1" customBuiltin="1"/>
    <cellStyle name="Accent1" xfId="2112" builtinId="29" hidden="1" customBuiltin="1"/>
    <cellStyle name="Accent1" xfId="1989" builtinId="29" hidden="1" customBuiltin="1"/>
    <cellStyle name="Accent1" xfId="2145" builtinId="29" hidden="1" customBuiltin="1"/>
    <cellStyle name="Accent1" xfId="2209" builtinId="29" hidden="1" customBuiltin="1"/>
    <cellStyle name="Accent1" xfId="2239" builtinId="29" hidden="1" customBuiltin="1"/>
    <cellStyle name="Accent1" xfId="2270" builtinId="29" hidden="1" customBuiltin="1"/>
    <cellStyle name="Accent1" xfId="2135" builtinId="29" hidden="1" customBuiltin="1"/>
    <cellStyle name="Accent1" xfId="2257" builtinId="29" hidden="1" customBuiltin="1"/>
    <cellStyle name="Accent1" xfId="2290" builtinId="29" hidden="1" customBuiltin="1"/>
    <cellStyle name="Accent1" xfId="2315" builtinId="29" hidden="1" customBuiltin="1"/>
    <cellStyle name="Accent1" xfId="2337" builtinId="29" hidden="1" customBuiltin="1"/>
    <cellStyle name="Accent1" xfId="2358" builtinId="29" hidden="1" customBuiltin="1"/>
    <cellStyle name="Accent1" xfId="2126" builtinId="29" hidden="1" customBuiltin="1"/>
    <cellStyle name="Accent1" xfId="2400" builtinId="29" hidden="1" customBuiltin="1"/>
    <cellStyle name="Accent1" xfId="8775" builtinId="29" hidden="1" customBuiltin="1"/>
    <cellStyle name="Accent1" xfId="8807" builtinId="29" hidden="1" customBuiltin="1"/>
    <cellStyle name="Accent1" xfId="8839" builtinId="29" hidden="1" customBuiltin="1"/>
    <cellStyle name="Accent1" xfId="8826" builtinId="29" hidden="1" customBuiltin="1"/>
    <cellStyle name="Accent1" xfId="8860" builtinId="29" hidden="1" customBuiltin="1"/>
    <cellStyle name="Accent1" xfId="8888" builtinId="29" hidden="1" customBuiltin="1"/>
    <cellStyle name="Accent1" xfId="8912" builtinId="29" hidden="1" customBuiltin="1"/>
    <cellStyle name="Accent1" xfId="8936" builtinId="29" hidden="1" customBuiltin="1"/>
    <cellStyle name="Accent1" xfId="8690" builtinId="29" hidden="1" customBuiltin="1"/>
    <cellStyle name="Accent1" xfId="8982" builtinId="29" hidden="1" customBuiltin="1"/>
    <cellStyle name="Accent1" xfId="9013" builtinId="29" hidden="1" customBuiltin="1"/>
    <cellStyle name="Accent1" xfId="9046" builtinId="29" hidden="1" customBuiltin="1"/>
    <cellStyle name="Accent1" xfId="9077" builtinId="29" hidden="1" customBuiltin="1"/>
    <cellStyle name="Accent1" xfId="9104" builtinId="29" hidden="1" customBuiltin="1"/>
    <cellStyle name="Accent1" xfId="8971" builtinId="29" hidden="1" customBuiltin="1"/>
    <cellStyle name="Accent1" xfId="8597" builtinId="29" hidden="1" customBuiltin="1"/>
    <cellStyle name="Accent1" xfId="8625" builtinId="29" hidden="1" customBuiltin="1"/>
    <cellStyle name="Accent1" xfId="8648" builtinId="29" hidden="1" customBuiltin="1"/>
    <cellStyle name="Accent1" xfId="8674" builtinId="29" hidden="1" customBuiltin="1"/>
    <cellStyle name="Accent1" xfId="8534" builtinId="29" hidden="1" customBuiltin="1"/>
    <cellStyle name="Accent1" xfId="8709" builtinId="29" hidden="1" customBuiltin="1"/>
    <cellStyle name="Accent1" xfId="8739" builtinId="29" hidden="1" customBuiltin="1"/>
    <cellStyle name="Accent1" xfId="8043" builtinId="29" hidden="1" customBuiltin="1"/>
    <cellStyle name="Accent1" xfId="8064" builtinId="29" hidden="1" customBuiltin="1"/>
    <cellStyle name="Accent1" xfId="8108" builtinId="29" hidden="1" customBuiltin="1"/>
    <cellStyle name="Accent1" xfId="8573" builtinId="29" hidden="1" customBuiltin="1"/>
    <cellStyle name="Accent1" xfId="7976" builtinId="29" hidden="1" customBuiltin="1"/>
    <cellStyle name="Accent1" xfId="8020" builtinId="29" hidden="1" customBuiltin="1"/>
    <cellStyle name="Accent1" xfId="7523" builtinId="29" hidden="1" customBuiltin="1"/>
    <cellStyle name="Accent2" xfId="15902" builtinId="33" hidden="1" customBuiltin="1"/>
    <cellStyle name="Accent2" xfId="16069" builtinId="33" hidden="1" customBuiltin="1"/>
    <cellStyle name="Accent2" xfId="16105" builtinId="33" hidden="1" customBuiltin="1"/>
    <cellStyle name="Accent2" xfId="16135" builtinId="33" hidden="1" customBuiltin="1"/>
    <cellStyle name="Accent2" xfId="16166" builtinId="33" hidden="1" customBuiltin="1"/>
    <cellStyle name="Accent2" xfId="15898" builtinId="33" hidden="1" customBuiltin="1"/>
    <cellStyle name="Accent2" xfId="15889" builtinId="33" hidden="1" customBuiltin="1"/>
    <cellStyle name="Accent2" xfId="16186" builtinId="33" hidden="1" customBuiltin="1"/>
    <cellStyle name="Accent2" xfId="16215" builtinId="33" hidden="1" customBuiltin="1"/>
    <cellStyle name="Accent2" xfId="16239" builtinId="33" hidden="1" customBuiltin="1"/>
    <cellStyle name="Accent2" xfId="16265" builtinId="33" hidden="1" customBuiltin="1"/>
    <cellStyle name="Accent2" xfId="16046" builtinId="33" hidden="1" customBuiltin="1"/>
    <cellStyle name="Accent2" xfId="16311" builtinId="33" hidden="1" customBuiltin="1"/>
    <cellStyle name="Accent2" xfId="16341" builtinId="33" hidden="1" customBuiltin="1"/>
    <cellStyle name="Accent2" xfId="16373" builtinId="33" hidden="1" customBuiltin="1"/>
    <cellStyle name="Accent2" xfId="16402" builtinId="33" hidden="1" customBuiltin="1"/>
    <cellStyle name="Accent2" xfId="16200" builtinId="33" hidden="1" customBuiltin="1"/>
    <cellStyle name="Accent2" xfId="16446" builtinId="33" hidden="1" customBuiltin="1"/>
    <cellStyle name="Accent2" xfId="27536" builtinId="33" hidden="1" customBuiltin="1"/>
    <cellStyle name="Accent2" xfId="26523" builtinId="33" hidden="1" customBuiltin="1"/>
    <cellStyle name="Accent2" xfId="26604" builtinId="33" hidden="1" customBuiltin="1"/>
    <cellStyle name="Accent2" xfId="26543" builtinId="33" hidden="1" customBuiltin="1"/>
    <cellStyle name="Accent2" xfId="26529" builtinId="33" hidden="1" customBuiltin="1"/>
    <cellStyle name="Accent2" xfId="26606" builtinId="33" hidden="1" customBuiltin="1"/>
    <cellStyle name="Accent2" xfId="26528" builtinId="33" hidden="1" customBuiltin="1"/>
    <cellStyle name="Accent2" xfId="27589" builtinId="33" hidden="1" customBuiltin="1"/>
    <cellStyle name="Accent2" xfId="27610" builtinId="33" hidden="1" customBuiltin="1"/>
    <cellStyle name="Accent2" xfId="27633" builtinId="33" hidden="1" customBuiltin="1"/>
    <cellStyle name="Accent2" xfId="27654" builtinId="33" hidden="1" customBuiltin="1"/>
    <cellStyle name="Accent2" xfId="27675" builtinId="33" hidden="1" customBuiltin="1"/>
    <cellStyle name="Accent2" xfId="27573" builtinId="33" hidden="1" customBuiltin="1"/>
    <cellStyle name="Accent2" xfId="27738" builtinId="33" hidden="1" customBuiltin="1"/>
    <cellStyle name="Accent2" xfId="27802" builtinId="33" hidden="1" customBuiltin="1"/>
    <cellStyle name="Accent2" xfId="27833" builtinId="33" hidden="1" customBuiltin="1"/>
    <cellStyle name="Accent2" xfId="27569" builtinId="33" hidden="1" customBuiltin="1"/>
    <cellStyle name="Accent2" xfId="27560" builtinId="33" hidden="1" customBuiltin="1"/>
    <cellStyle name="Accent2" xfId="27851" builtinId="33" hidden="1" customBuiltin="1"/>
    <cellStyle name="Accent2" xfId="27876" builtinId="33" hidden="1" customBuiltin="1"/>
    <cellStyle name="Accent2" xfId="27897" builtinId="33" hidden="1" customBuiltin="1"/>
    <cellStyle name="Accent2" xfId="27918" builtinId="33" hidden="1" customBuiltin="1"/>
    <cellStyle name="Accent2" xfId="27716" builtinId="33" hidden="1" customBuiltin="1"/>
    <cellStyle name="Accent2" xfId="27959" builtinId="33" hidden="1" customBuiltin="1"/>
    <cellStyle name="Accent2" xfId="27988" builtinId="33" hidden="1" customBuiltin="1"/>
    <cellStyle name="Accent2" xfId="28020" builtinId="33" hidden="1" customBuiltin="1"/>
    <cellStyle name="Accent2" xfId="28048" builtinId="33" hidden="1" customBuiltin="1"/>
    <cellStyle name="Accent2" xfId="28075" builtinId="33" hidden="1" customBuiltin="1"/>
    <cellStyle name="Accent2" xfId="28091" builtinId="33" hidden="1" customBuiltin="1"/>
    <cellStyle name="Accent2" xfId="28113" builtinId="33" hidden="1" customBuiltin="1"/>
    <cellStyle name="Accent2" xfId="26956" builtinId="33" hidden="1" customBuiltin="1"/>
    <cellStyle name="Accent2" xfId="27190" builtinId="33" hidden="1" customBuiltin="1"/>
    <cellStyle name="Accent2" xfId="27212" builtinId="33" hidden="1" customBuiltin="1"/>
    <cellStyle name="Accent2" xfId="27234" builtinId="33" hidden="1" customBuiltin="1"/>
    <cellStyle name="Accent2" xfId="27255" builtinId="33" hidden="1" customBuiltin="1"/>
    <cellStyle name="Accent2" xfId="27281" builtinId="33" hidden="1" customBuiltin="1"/>
    <cellStyle name="Accent2" xfId="27317" builtinId="33" hidden="1" customBuiltin="1"/>
    <cellStyle name="Accent2" xfId="27346" builtinId="33" hidden="1" customBuiltin="1"/>
    <cellStyle name="Accent2" xfId="27378" builtinId="33" hidden="1" customBuiltin="1"/>
    <cellStyle name="Accent2" xfId="27407" builtinId="33" hidden="1" customBuiltin="1"/>
    <cellStyle name="Accent2" xfId="27434" builtinId="33" hidden="1" customBuiltin="1"/>
    <cellStyle name="Accent2" xfId="27266" builtinId="33" hidden="1" customBuiltin="1"/>
    <cellStyle name="Accent2" xfId="27294" builtinId="33" hidden="1" customBuiltin="1"/>
    <cellStyle name="Accent2" xfId="27472" builtinId="33" hidden="1" customBuiltin="1"/>
    <cellStyle name="Accent2" xfId="27494" builtinId="33" hidden="1" customBuiltin="1"/>
    <cellStyle name="Accent2" xfId="26993" builtinId="33" hidden="1" customBuiltin="1"/>
    <cellStyle name="Accent2" xfId="27014" builtinId="33" hidden="1" customBuiltin="1"/>
    <cellStyle name="Accent2" xfId="26810" builtinId="33" hidden="1" customBuiltin="1"/>
    <cellStyle name="Accent2" xfId="27057" builtinId="33" hidden="1" customBuiltin="1"/>
    <cellStyle name="Accent2" xfId="27086" builtinId="33" hidden="1" customBuiltin="1"/>
    <cellStyle name="Accent2" xfId="27118" builtinId="33" hidden="1" customBuiltin="1"/>
    <cellStyle name="Accent2" xfId="27147" builtinId="33" hidden="1" customBuiltin="1"/>
    <cellStyle name="Accent2" xfId="27174" builtinId="33" hidden="1" customBuiltin="1"/>
    <cellStyle name="Accent2" xfId="26660" builtinId="33" hidden="1" customBuiltin="1"/>
    <cellStyle name="Accent2" xfId="26650" builtinId="33" hidden="1" customBuiltin="1"/>
    <cellStyle name="Accent2" xfId="26946" builtinId="33" hidden="1" customBuiltin="1"/>
    <cellStyle name="Accent2" xfId="26971" builtinId="33" hidden="1" customBuiltin="1"/>
    <cellStyle name="Accent2" xfId="26897" builtinId="33" hidden="1" customBuiltin="1"/>
    <cellStyle name="Accent2" xfId="26832" builtinId="33" hidden="1" customBuiltin="1"/>
    <cellStyle name="Accent2" xfId="26928" builtinId="33" hidden="1" customBuiltin="1"/>
    <cellStyle name="Accent2" xfId="27450" builtinId="33" hidden="1" customBuiltin="1"/>
    <cellStyle name="Accent2" xfId="27861" builtinId="33" hidden="1" customBuiltin="1"/>
    <cellStyle name="Accent2" xfId="27708" builtinId="33" hidden="1" customBuiltin="1"/>
    <cellStyle name="Accent2" xfId="16429" builtinId="33" hidden="1" customBuiltin="1"/>
    <cellStyle name="Accent2" xfId="16038" builtinId="33" hidden="1" customBuiltin="1"/>
    <cellStyle name="Accent2" xfId="7525" builtinId="33" hidden="1" customBuiltin="1"/>
    <cellStyle name="Accent2" xfId="7978" builtinId="33" hidden="1" customBuiltin="1"/>
    <cellStyle name="Accent2" xfId="7999" builtinId="33" hidden="1" customBuiltin="1"/>
    <cellStyle name="Accent2" xfId="8022" builtinId="33" hidden="1" customBuiltin="1"/>
    <cellStyle name="Accent2" xfId="8045" builtinId="33" hidden="1" customBuiltin="1"/>
    <cellStyle name="Accent2" xfId="8066" builtinId="33" hidden="1" customBuiltin="1"/>
    <cellStyle name="Accent2" xfId="8110" builtinId="33" hidden="1" customBuiltin="1"/>
    <cellStyle name="Accent2" xfId="8576" builtinId="33" hidden="1" customBuiltin="1"/>
    <cellStyle name="Accent2" xfId="8599" builtinId="33" hidden="1" customBuiltin="1"/>
    <cellStyle name="Accent2" xfId="8651" builtinId="33" hidden="1" customBuiltin="1"/>
    <cellStyle name="Accent2" xfId="8676" builtinId="33" hidden="1" customBuiltin="1"/>
    <cellStyle name="Accent2" xfId="8712" builtinId="33" hidden="1" customBuiltin="1"/>
    <cellStyle name="Accent2" xfId="8743" builtinId="33" hidden="1" customBuiltin="1"/>
    <cellStyle name="Accent2" xfId="8779" builtinId="33" hidden="1" customBuiltin="1"/>
    <cellStyle name="Accent2" xfId="8811" builtinId="33" hidden="1" customBuiltin="1"/>
    <cellStyle name="Accent2" xfId="8843" builtinId="33" hidden="1" customBuiltin="1"/>
    <cellStyle name="Accent2" xfId="8554" builtinId="33" hidden="1" customBuiltin="1"/>
    <cellStyle name="Accent2" xfId="8543" builtinId="33" hidden="1" customBuiltin="1"/>
    <cellStyle name="Accent2" xfId="8862" builtinId="33" hidden="1" customBuiltin="1"/>
    <cellStyle name="Accent2" xfId="8890" builtinId="33" hidden="1" customBuiltin="1"/>
    <cellStyle name="Accent2" xfId="8914" builtinId="33" hidden="1" customBuiltin="1"/>
    <cellStyle name="Accent2" xfId="8938" builtinId="33" hidden="1" customBuiltin="1"/>
    <cellStyle name="Accent2" xfId="8721" builtinId="33" hidden="1" customBuiltin="1"/>
    <cellStyle name="Accent2" xfId="8986" builtinId="33" hidden="1" customBuiltin="1"/>
    <cellStyle name="Accent2" xfId="9017" builtinId="33" hidden="1" customBuiltin="1"/>
    <cellStyle name="Accent2" xfId="9050" builtinId="33" hidden="1" customBuiltin="1"/>
    <cellStyle name="Accent2" xfId="9081" builtinId="33" hidden="1" customBuiltin="1"/>
    <cellStyle name="Accent2" xfId="9108" builtinId="33" hidden="1" customBuiltin="1"/>
    <cellStyle name="Accent2" xfId="8875" builtinId="33" hidden="1" customBuiltin="1"/>
    <cellStyle name="Accent2" xfId="8960" builtinId="33" hidden="1" customBuiltin="1"/>
    <cellStyle name="Accent2" xfId="9127" builtinId="33" hidden="1" customBuiltin="1"/>
    <cellStyle name="Accent2" xfId="9152" builtinId="33" hidden="1" customBuiltin="1"/>
    <cellStyle name="Accent2" xfId="9177" builtinId="33" hidden="1" customBuiltin="1"/>
    <cellStyle name="Accent2" xfId="9203" builtinId="33" hidden="1" customBuiltin="1"/>
    <cellStyle name="Accent2" xfId="9232" builtinId="33" hidden="1" customBuiltin="1"/>
    <cellStyle name="Accent2" xfId="9271" builtinId="33" hidden="1" customBuiltin="1"/>
    <cellStyle name="Accent2" xfId="9302" builtinId="33" hidden="1" customBuiltin="1"/>
    <cellStyle name="Accent2" xfId="9335" builtinId="33" hidden="1" customBuiltin="1"/>
    <cellStyle name="Accent2" xfId="9366" builtinId="33" hidden="1" customBuiltin="1"/>
    <cellStyle name="Accent2" xfId="9217" builtinId="33" hidden="1" customBuiltin="1"/>
    <cellStyle name="Accent2" xfId="9246" builtinId="33" hidden="1" customBuiltin="1"/>
    <cellStyle name="Accent2" xfId="9411" builtinId="33" hidden="1" customBuiltin="1"/>
    <cellStyle name="Accent2" xfId="9462" builtinId="33" hidden="1" customBuiltin="1"/>
    <cellStyle name="Accent2" xfId="9485" builtinId="33" hidden="1" customBuiltin="1"/>
    <cellStyle name="Accent2" xfId="9511" builtinId="33" hidden="1" customBuiltin="1"/>
    <cellStyle name="Accent2" xfId="8168" builtinId="33" hidden="1" customBuiltin="1"/>
    <cellStyle name="Accent2" xfId="8461" builtinId="33" hidden="1" customBuiltin="1"/>
    <cellStyle name="Accent2" xfId="8228" builtinId="33" hidden="1" customBuiltin="1"/>
    <cellStyle name="Accent2" xfId="8190" builtinId="33" hidden="1" customBuiltin="1"/>
    <cellStyle name="Accent2" xfId="8463" builtinId="33" hidden="1" customBuiltin="1"/>
    <cellStyle name="Accent2" xfId="8179" builtinId="33" hidden="1" customBuiltin="1"/>
    <cellStyle name="Accent2" xfId="9676" builtinId="33" hidden="1" customBuiltin="1"/>
    <cellStyle name="Accent2" xfId="9697" builtinId="33" hidden="1" customBuiltin="1"/>
    <cellStyle name="Accent2" xfId="9720" builtinId="33" hidden="1" customBuiltin="1"/>
    <cellStyle name="Accent2" xfId="9741" builtinId="33" hidden="1" customBuiltin="1"/>
    <cellStyle name="Accent2" xfId="9762" builtinId="33" hidden="1" customBuiltin="1"/>
    <cellStyle name="Accent2" xfId="3856" builtinId="33" hidden="1" customBuiltin="1"/>
    <cellStyle name="Accent2" xfId="2010" builtinId="33" hidden="1" customBuiltin="1"/>
    <cellStyle name="Accent2" xfId="2148" builtinId="33" hidden="1" customBuiltin="1"/>
    <cellStyle name="Accent2" xfId="2178" builtinId="33" hidden="1" customBuiltin="1"/>
    <cellStyle name="Accent2" xfId="2213" builtinId="33" hidden="1" customBuiltin="1"/>
    <cellStyle name="Accent2" xfId="2243" builtinId="33" hidden="1" customBuiltin="1"/>
    <cellStyle name="Accent2" xfId="2274" builtinId="33" hidden="1" customBuiltin="1"/>
    <cellStyle name="Accent2" xfId="2006" builtinId="33" hidden="1" customBuiltin="1"/>
    <cellStyle name="Accent2" xfId="1996" builtinId="33" hidden="1" customBuiltin="1"/>
    <cellStyle name="Accent2" xfId="2292" builtinId="33" hidden="1" customBuiltin="1"/>
    <cellStyle name="Accent2" xfId="2317" builtinId="33" hidden="1" customBuiltin="1"/>
    <cellStyle name="Accent2" xfId="2339" builtinId="33" hidden="1" customBuiltin="1"/>
    <cellStyle name="Accent2" xfId="2360" builtinId="33" hidden="1" customBuiltin="1"/>
    <cellStyle name="Accent2" xfId="2403" builtinId="33" hidden="1" customBuiltin="1"/>
    <cellStyle name="Accent2" xfId="2432" builtinId="33" hidden="1" customBuiltin="1"/>
    <cellStyle name="Accent2" xfId="2464" builtinId="33" hidden="1" customBuiltin="1"/>
    <cellStyle name="Accent2" xfId="2493" builtinId="33" hidden="1" customBuiltin="1"/>
    <cellStyle name="Accent2" xfId="2302" builtinId="33" hidden="1" customBuiltin="1"/>
    <cellStyle name="Accent2" xfId="2380" builtinId="33" hidden="1" customBuiltin="1"/>
    <cellStyle name="Accent2" xfId="2536" builtinId="33" hidden="1" customBuiltin="1"/>
    <cellStyle name="Accent2" xfId="2558" builtinId="33" hidden="1" customBuiltin="1"/>
    <cellStyle name="Accent2" xfId="2580" builtinId="33" hidden="1" customBuiltin="1"/>
    <cellStyle name="Accent2" xfId="2601" builtinId="33" hidden="1" customBuiltin="1"/>
    <cellStyle name="Accent2" xfId="2627" builtinId="33" hidden="1" customBuiltin="1"/>
    <cellStyle name="Accent2" xfId="2663" builtinId="33" hidden="1" customBuiltin="1"/>
    <cellStyle name="Accent2" xfId="2692" builtinId="33" hidden="1" customBuiltin="1"/>
    <cellStyle name="Accent2" xfId="2724" builtinId="33" hidden="1" customBuiltin="1"/>
    <cellStyle name="Accent2" xfId="2753" builtinId="33" hidden="1" customBuiltin="1"/>
    <cellStyle name="Accent2" xfId="2780" builtinId="33" hidden="1" customBuiltin="1"/>
    <cellStyle name="Accent2" xfId="2612" builtinId="33" hidden="1" customBuiltin="1"/>
    <cellStyle name="Accent2" xfId="2640" builtinId="33" hidden="1" customBuiltin="1"/>
    <cellStyle name="Accent2" xfId="2796" builtinId="33" hidden="1" customBuiltin="1"/>
    <cellStyle name="Accent2" xfId="2818" builtinId="33" hidden="1" customBuiltin="1"/>
    <cellStyle name="Accent2" xfId="2840" builtinId="33" hidden="1" customBuiltin="1"/>
    <cellStyle name="Accent2" xfId="2861" builtinId="33" hidden="1" customBuiltin="1"/>
    <cellStyle name="Accent2" xfId="2885" builtinId="33" hidden="1" customBuiltin="1"/>
    <cellStyle name="Accent2" xfId="1869" builtinId="33" hidden="1" customBuiltin="1"/>
    <cellStyle name="Accent2" xfId="1950" builtinId="33" hidden="1" customBuiltin="1"/>
    <cellStyle name="Accent2" xfId="1889" builtinId="33" hidden="1" customBuiltin="1"/>
    <cellStyle name="Accent2" xfId="1875" builtinId="33" hidden="1" customBuiltin="1"/>
    <cellStyle name="Accent2" xfId="1952" builtinId="33" hidden="1" customBuiltin="1"/>
    <cellStyle name="Accent2" xfId="1874" builtinId="33" hidden="1" customBuiltin="1"/>
    <cellStyle name="Accent2" xfId="2156" builtinId="33" hidden="1" customBuiltin="1"/>
    <cellStyle name="Accent2" xfId="9393" builtinId="33" hidden="1" customBuiltin="1"/>
    <cellStyle name="Accent2" xfId="8627" builtinId="33" hidden="1" customBuiltin="1"/>
    <cellStyle name="Accent2" xfId="6875" builtinId="33" hidden="1" customBuiltin="1"/>
    <cellStyle name="Accent2" xfId="3749" builtinId="33" hidden="1" customBuiltin="1"/>
    <cellStyle name="Accent2" xfId="15158" builtinId="33" hidden="1" customBuiltin="1"/>
    <cellStyle name="Accent2" xfId="5858" builtinId="33" hidden="1" customBuiltin="1"/>
    <cellStyle name="Accent2" xfId="12451" builtinId="33" hidden="1" customBuiltin="1"/>
    <cellStyle name="Accent2" xfId="11698" builtinId="33" hidden="1" customBuiltin="1"/>
    <cellStyle name="Accent2" xfId="8787" builtinId="33" hidden="1" customBuiltin="1"/>
    <cellStyle name="Accent2" xfId="7815" builtinId="33" hidden="1" customBuiltin="1"/>
    <cellStyle name="Accent2" xfId="10253" builtinId="33" hidden="1" customBuiltin="1"/>
    <cellStyle name="Accent2" xfId="21916" builtinId="33" hidden="1" customBuiltin="1"/>
    <cellStyle name="Accent2" xfId="26109" builtinId="33" hidden="1" customBuiltin="1"/>
    <cellStyle name="Accent2" xfId="3901" builtinId="33" hidden="1" customBuiltin="1"/>
    <cellStyle name="Accent2" xfId="24712" builtinId="33" hidden="1" customBuiltin="1"/>
    <cellStyle name="Accent2" xfId="18606" builtinId="33" hidden="1" customBuiltin="1"/>
    <cellStyle name="Accent2" xfId="18632" builtinId="33" hidden="1" customBuiltin="1"/>
    <cellStyle name="Accent2" xfId="18411" builtinId="33" hidden="1" customBuiltin="1"/>
    <cellStyle name="Accent2" xfId="18679" builtinId="33" hidden="1" customBuiltin="1"/>
    <cellStyle name="Accent2" xfId="18711" builtinId="33" hidden="1" customBuiltin="1"/>
    <cellStyle name="Accent2" xfId="18743" builtinId="33" hidden="1" customBuiltin="1"/>
    <cellStyle name="Accent2" xfId="18773" builtinId="33" hidden="1" customBuiltin="1"/>
    <cellStyle name="Accent2" xfId="18801" builtinId="33" hidden="1" customBuiltin="1"/>
    <cellStyle name="Accent2" xfId="18564" builtinId="33" hidden="1" customBuiltin="1"/>
    <cellStyle name="Accent2" xfId="18654" builtinId="33" hidden="1" customBuiltin="1"/>
    <cellStyle name="Accent2" xfId="18819" builtinId="33" hidden="1" customBuiltin="1"/>
    <cellStyle name="Accent2" xfId="18845" builtinId="33" hidden="1" customBuiltin="1"/>
    <cellStyle name="Accent2" xfId="18871" builtinId="33" hidden="1" customBuiltin="1"/>
    <cellStyle name="Accent2" xfId="18895" builtinId="33" hidden="1" customBuiltin="1"/>
    <cellStyle name="Accent2" xfId="18925" builtinId="33" hidden="1" customBuiltin="1"/>
    <cellStyle name="Accent2" xfId="18962" builtinId="33" hidden="1" customBuiltin="1"/>
    <cellStyle name="Accent2" xfId="18993" builtinId="33" hidden="1" customBuiltin="1"/>
    <cellStyle name="Accent2" xfId="19025" builtinId="33" hidden="1" customBuiltin="1"/>
    <cellStyle name="Accent2" xfId="19056" builtinId="33" hidden="1" customBuiltin="1"/>
    <cellStyle name="Accent2" xfId="18910" builtinId="33" hidden="1" customBuiltin="1"/>
    <cellStyle name="Accent2" xfId="18937" builtinId="33" hidden="1" customBuiltin="1"/>
    <cellStyle name="Accent2" xfId="19127" builtinId="33" hidden="1" customBuiltin="1"/>
    <cellStyle name="Accent2" xfId="19150" builtinId="33" hidden="1" customBuiltin="1"/>
    <cellStyle name="Accent2" xfId="19196" builtinId="33" hidden="1" customBuiltin="1"/>
    <cellStyle name="Accent2" xfId="6117" builtinId="33" hidden="1" customBuiltin="1"/>
    <cellStyle name="Accent2" xfId="4594" builtinId="33" hidden="1" customBuiltin="1"/>
    <cellStyle name="Accent2" xfId="16874" builtinId="33" hidden="1" customBuiltin="1"/>
    <cellStyle name="Accent2" xfId="5061" builtinId="33" hidden="1" customBuiltin="1"/>
    <cellStyle name="Accent2" xfId="7656" builtinId="33" hidden="1" customBuiltin="1"/>
    <cellStyle name="Accent2" xfId="17244" builtinId="33" hidden="1" customBuiltin="1"/>
    <cellStyle name="Accent2" xfId="5155" builtinId="33" hidden="1" customBuiltin="1"/>
    <cellStyle name="Accent2" xfId="4286" builtinId="33" hidden="1" customBuiltin="1"/>
    <cellStyle name="Accent2" xfId="17737" builtinId="33" hidden="1" customBuiltin="1"/>
    <cellStyle name="Accent2" xfId="14157" builtinId="33" hidden="1" customBuiltin="1"/>
    <cellStyle name="Accent2" xfId="16862" builtinId="33" hidden="1" customBuiltin="1"/>
    <cellStyle name="Accent2" xfId="13972" builtinId="33" hidden="1" customBuiltin="1"/>
    <cellStyle name="Accent2" xfId="17773" builtinId="33" hidden="1" customBuiltin="1"/>
    <cellStyle name="Accent2" xfId="16797" builtinId="33" hidden="1" customBuiltin="1"/>
    <cellStyle name="Accent2" xfId="5211" builtinId="33" hidden="1" customBuiltin="1"/>
    <cellStyle name="Accent2" xfId="16849" builtinId="33" hidden="1" customBuiltin="1"/>
    <cellStyle name="Accent2" xfId="7585" builtinId="33" hidden="1" customBuiltin="1"/>
    <cellStyle name="Accent2" xfId="14594" builtinId="33" hidden="1" customBuiltin="1"/>
    <cellStyle name="Accent2" xfId="15502" builtinId="33" hidden="1" customBuiltin="1"/>
    <cellStyle name="Accent2" xfId="19223" builtinId="33" hidden="1" customBuiltin="1"/>
    <cellStyle name="Accent2" xfId="19262" builtinId="33" hidden="1" customBuiltin="1"/>
    <cellStyle name="Accent2" xfId="19299" builtinId="33" hidden="1" customBuiltin="1"/>
    <cellStyle name="Accent2" xfId="19334" builtinId="33" hidden="1" customBuiltin="1"/>
    <cellStyle name="Accent2" xfId="17474" builtinId="33" hidden="1" customBuiltin="1"/>
    <cellStyle name="Accent2" xfId="19397" builtinId="33" hidden="1" customBuiltin="1"/>
    <cellStyle name="Accent2" xfId="19430" builtinId="33" hidden="1" customBuiltin="1"/>
    <cellStyle name="Accent2" xfId="19465" builtinId="33" hidden="1" customBuiltin="1"/>
    <cellStyle name="Accent2" xfId="19498" builtinId="33" hidden="1" customBuiltin="1"/>
    <cellStyle name="Accent2" xfId="19243" builtinId="33" hidden="1" customBuiltin="1"/>
    <cellStyle name="Accent2" xfId="19549" builtinId="33" hidden="1" customBuiltin="1"/>
    <cellStyle name="Accent2" xfId="19584" builtinId="33" hidden="1" customBuiltin="1"/>
    <cellStyle name="Accent2" xfId="19620" builtinId="33" hidden="1" customBuiltin="1"/>
    <cellStyle name="Accent2" xfId="19654" builtinId="33" hidden="1" customBuiltin="1"/>
    <cellStyle name="Accent2" xfId="19694" builtinId="33" hidden="1" customBuiltin="1"/>
    <cellStyle name="Accent2" xfId="19739" builtinId="33" hidden="1" customBuiltin="1"/>
    <cellStyle name="Accent2" xfId="19772" builtinId="33" hidden="1" customBuiltin="1"/>
    <cellStyle name="Accent2" xfId="19807" builtinId="33" hidden="1" customBuiltin="1"/>
    <cellStyle name="Accent2" xfId="19840" builtinId="33" hidden="1" customBuiltin="1"/>
    <cellStyle name="Accent2" xfId="19870" builtinId="33" hidden="1" customBuiltin="1"/>
    <cellStyle name="Accent2" xfId="19677" builtinId="33" hidden="1" customBuiltin="1"/>
    <cellStyle name="Accent2" xfId="19709" builtinId="33" hidden="1" customBuiltin="1"/>
    <cellStyle name="Accent2" xfId="19891" builtinId="33" hidden="1" customBuiltin="1"/>
    <cellStyle name="Accent2" xfId="19926" builtinId="33" hidden="1" customBuiltin="1"/>
    <cellStyle name="Accent2" xfId="19962" builtinId="33" hidden="1" customBuiltin="1"/>
    <cellStyle name="Accent2" xfId="19996" builtinId="33" hidden="1" customBuiltin="1"/>
    <cellStyle name="Accent2" xfId="20033" builtinId="33" hidden="1" customBuiltin="1"/>
    <cellStyle name="Accent2" xfId="20142" builtinId="33" hidden="1" customBuiltin="1"/>
    <cellStyle name="Accent2" xfId="20163" builtinId="33" hidden="1" customBuiltin="1"/>
    <cellStyle name="Accent2" xfId="20186" builtinId="33" hidden="1" customBuiltin="1"/>
    <cellStyle name="Accent2" xfId="20208" builtinId="33" hidden="1" customBuiltin="1"/>
    <cellStyle name="Accent2" xfId="20229" builtinId="33" hidden="1" customBuiltin="1"/>
    <cellStyle name="Accent2" xfId="20263" builtinId="33" hidden="1" customBuiltin="1"/>
    <cellStyle name="Accent2" xfId="20462" builtinId="33" hidden="1" customBuiltin="1"/>
    <cellStyle name="Accent2" xfId="20487" builtinId="33" hidden="1" customBuiltin="1"/>
    <cellStyle name="Accent2" xfId="20513" builtinId="33" hidden="1" customBuiltin="1"/>
    <cellStyle name="Accent2" xfId="20540" builtinId="33" hidden="1" customBuiltin="1"/>
    <cellStyle name="Accent2" xfId="20443" builtinId="33" hidden="1" customBuiltin="1"/>
    <cellStyle name="Accent2" xfId="20605" builtinId="33" hidden="1" customBuiltin="1"/>
    <cellStyle name="Accent2" xfId="20638" builtinId="33" hidden="1" customBuiltin="1"/>
    <cellStyle name="Accent2" xfId="20736" builtinId="33" hidden="1" customBuiltin="1"/>
    <cellStyle name="Accent2" xfId="20439" builtinId="33" hidden="1" customBuiltin="1"/>
    <cellStyle name="Accent2" xfId="20427" builtinId="33" hidden="1" customBuiltin="1"/>
    <cellStyle name="Accent2" xfId="20757" builtinId="33" hidden="1" customBuiltin="1"/>
    <cellStyle name="Accent2" xfId="20785" builtinId="33" hidden="1" customBuiltin="1"/>
    <cellStyle name="Accent2" xfId="20813" builtinId="33" hidden="1" customBuiltin="1"/>
    <cellStyle name="Accent2" xfId="20837" builtinId="33" hidden="1" customBuiltin="1"/>
    <cellStyle name="Accent2" xfId="20614" builtinId="33" hidden="1" customBuiltin="1"/>
    <cellStyle name="Accent2" xfId="20885" builtinId="33" hidden="1" customBuiltin="1"/>
    <cellStyle name="Accent2" xfId="20916" builtinId="33" hidden="1" customBuiltin="1"/>
    <cellStyle name="Accent2" xfId="20948" builtinId="33" hidden="1" customBuiltin="1"/>
    <cellStyle name="Accent2" xfId="20978" builtinId="33" hidden="1" customBuiltin="1"/>
    <cellStyle name="Accent2" xfId="21006" builtinId="33" hidden="1" customBuiltin="1"/>
    <cellStyle name="Accent2" xfId="20768" builtinId="33" hidden="1" customBuiltin="1"/>
    <cellStyle name="Accent2" xfId="20860" builtinId="33" hidden="1" customBuiltin="1"/>
    <cellStyle name="Accent2" xfId="21024" builtinId="33" hidden="1" customBuiltin="1"/>
    <cellStyle name="Accent2" xfId="21048" builtinId="33" hidden="1" customBuiltin="1"/>
    <cellStyle name="Accent2" xfId="21073" builtinId="33" hidden="1" customBuiltin="1"/>
    <cellStyle name="Accent2" xfId="21096" builtinId="33" hidden="1" customBuiltin="1"/>
    <cellStyle name="Accent2" xfId="21124" builtinId="33" hidden="1" customBuiltin="1"/>
    <cellStyle name="Accent2" xfId="21162" builtinId="33" hidden="1" customBuiltin="1"/>
    <cellStyle name="Accent2" xfId="21193" builtinId="33" hidden="1" customBuiltin="1"/>
    <cellStyle name="Accent2" xfId="21225" builtinId="33" hidden="1" customBuiltin="1"/>
    <cellStyle name="Accent2" xfId="21256" builtinId="33" hidden="1" customBuiltin="1"/>
    <cellStyle name="Accent2" xfId="21283" builtinId="33" hidden="1" customBuiltin="1"/>
    <cellStyle name="Accent2" xfId="21109" builtinId="33" hidden="1" customBuiltin="1"/>
    <cellStyle name="Accent2" xfId="21137" builtinId="33" hidden="1" customBuiltin="1"/>
    <cellStyle name="Accent2" xfId="21301" builtinId="33" hidden="1" customBuiltin="1"/>
    <cellStyle name="Accent2" xfId="21325" builtinId="33" hidden="1" customBuiltin="1"/>
    <cellStyle name="Accent2" xfId="21351" builtinId="33" hidden="1" customBuiltin="1"/>
    <cellStyle name="Accent2" xfId="21399" builtinId="33" hidden="1" customBuiltin="1"/>
    <cellStyle name="Accent2" xfId="20377" builtinId="33" hidden="1" customBuiltin="1"/>
    <cellStyle name="Accent2" xfId="20308" builtinId="33" hidden="1" customBuiltin="1"/>
    <cellStyle name="Accent2" xfId="20291" builtinId="33" hidden="1" customBuiltin="1"/>
    <cellStyle name="Accent2" xfId="20379" builtinId="33" hidden="1" customBuiltin="1"/>
    <cellStyle name="Accent2" xfId="20290" builtinId="33" hidden="1" customBuiltin="1"/>
    <cellStyle name="Accent2" xfId="21549" builtinId="33" hidden="1" customBuiltin="1"/>
    <cellStyle name="Accent2" xfId="21570" builtinId="33" hidden="1" customBuiltin="1"/>
    <cellStyle name="Accent2" xfId="21593" builtinId="33" hidden="1" customBuiltin="1"/>
    <cellStyle name="Accent2" xfId="21614" builtinId="33" hidden="1" customBuiltin="1"/>
    <cellStyle name="Accent2" xfId="21635" builtinId="33" hidden="1" customBuiltin="1"/>
    <cellStyle name="Accent2" xfId="21533" builtinId="33" hidden="1" customBuiltin="1"/>
    <cellStyle name="Accent2" xfId="21671" builtinId="33" hidden="1" customBuiltin="1"/>
    <cellStyle name="Accent2" xfId="21703" builtinId="33" hidden="1" customBuiltin="1"/>
    <cellStyle name="Accent2" xfId="21738" builtinId="33" hidden="1" customBuiltin="1"/>
    <cellStyle name="Accent2" xfId="21769" builtinId="33" hidden="1" customBuiltin="1"/>
    <cellStyle name="Accent2" xfId="21800" builtinId="33" hidden="1" customBuiltin="1"/>
    <cellStyle name="Accent2" xfId="21529" builtinId="33" hidden="1" customBuiltin="1"/>
    <cellStyle name="Accent2" xfId="21520" builtinId="33" hidden="1" customBuiltin="1"/>
    <cellStyle name="Accent2" xfId="21819" builtinId="33" hidden="1" customBuiltin="1"/>
    <cellStyle name="Accent2" xfId="21846" builtinId="33" hidden="1" customBuiltin="1"/>
    <cellStyle name="Accent2" xfId="21870" builtinId="33" hidden="1" customBuiltin="1"/>
    <cellStyle name="Accent2" xfId="21894" builtinId="33" hidden="1" customBuiltin="1"/>
    <cellStyle name="Accent2" xfId="21680" builtinId="33" hidden="1" customBuiltin="1"/>
    <cellStyle name="Accent2" xfId="21941" builtinId="33" hidden="1" customBuiltin="1"/>
    <cellStyle name="Accent2" xfId="21972" builtinId="33" hidden="1" customBuiltin="1"/>
    <cellStyle name="Accent2" xfId="22004" builtinId="33" hidden="1" customBuiltin="1"/>
    <cellStyle name="Accent2" xfId="22034" builtinId="33" hidden="1" customBuiltin="1"/>
    <cellStyle name="Accent2" xfId="21830" builtinId="33" hidden="1" customBuiltin="1"/>
    <cellStyle name="Accent2" xfId="22079" builtinId="33" hidden="1" customBuiltin="1"/>
    <cellStyle name="Accent2" xfId="22102" builtinId="33" hidden="1" customBuiltin="1"/>
    <cellStyle name="Accent2" xfId="22127" builtinId="33" hidden="1" customBuiltin="1"/>
    <cellStyle name="Accent2" xfId="22180" builtinId="33" hidden="1" customBuiltin="1"/>
    <cellStyle name="Accent2" xfId="22217" builtinId="33" hidden="1" customBuiltin="1"/>
    <cellStyle name="Accent2" xfId="22248" builtinId="33" hidden="1" customBuiltin="1"/>
    <cellStyle name="Accent2" xfId="22280" builtinId="33" hidden="1" customBuiltin="1"/>
    <cellStyle name="Accent2" xfId="22311" builtinId="33" hidden="1" customBuiltin="1"/>
    <cellStyle name="Accent2" xfId="22338" builtinId="33" hidden="1" customBuiltin="1"/>
    <cellStyle name="Accent2" xfId="22165" builtinId="33" hidden="1" customBuiltin="1"/>
    <cellStyle name="Accent2" xfId="22192" builtinId="33" hidden="1" customBuiltin="1"/>
    <cellStyle name="Accent2" xfId="22356" builtinId="33" hidden="1" customBuiltin="1"/>
    <cellStyle name="Accent2" xfId="22381" builtinId="33" hidden="1" customBuiltin="1"/>
    <cellStyle name="Accent2" xfId="22404" builtinId="33" hidden="1" customBuiltin="1"/>
    <cellStyle name="Accent2" xfId="22427" builtinId="33" hidden="1" customBuiltin="1"/>
    <cellStyle name="Accent2" xfId="22449" builtinId="33" hidden="1" customBuiltin="1"/>
    <cellStyle name="Accent2" xfId="7892" builtinId="33" hidden="1" customBuiltin="1"/>
    <cellStyle name="Accent2" xfId="8123" builtinId="33" hidden="1" customBuiltin="1"/>
    <cellStyle name="Accent2" xfId="6255" builtinId="33" hidden="1" customBuiltin="1"/>
    <cellStyle name="Accent2" xfId="10851" builtinId="33" hidden="1" customBuiltin="1"/>
    <cellStyle name="Accent2" xfId="5213" builtinId="33" hidden="1" customBuiltin="1"/>
    <cellStyle name="Accent2" xfId="20527" builtinId="33" hidden="1" customBuiltin="1"/>
    <cellStyle name="Accent2" xfId="8081" builtinId="33" hidden="1" customBuiltin="1"/>
    <cellStyle name="Accent2" xfId="20300" builtinId="33" hidden="1" customBuiltin="1"/>
    <cellStyle name="Accent2" xfId="21015" builtinId="33" hidden="1" customBuiltin="1"/>
    <cellStyle name="Accent2" xfId="14237" builtinId="33" hidden="1" customBuiltin="1"/>
    <cellStyle name="Accent2" xfId="8684" builtinId="33" hidden="1" customBuiltin="1"/>
    <cellStyle name="Accent2" xfId="10795" builtinId="33" hidden="1" customBuiltin="1"/>
    <cellStyle name="Accent2" xfId="21049" builtinId="33" hidden="1" customBuiltin="1"/>
    <cellStyle name="Accent2" xfId="20058" builtinId="33" hidden="1" customBuiltin="1"/>
    <cellStyle name="Accent2" xfId="5274" builtinId="33" hidden="1" customBuiltin="1"/>
    <cellStyle name="Accent2" xfId="4708" builtinId="33" hidden="1" customBuiltin="1"/>
    <cellStyle name="Accent2" xfId="5130" builtinId="33" hidden="1" customBuiltin="1"/>
    <cellStyle name="Accent2" xfId="20069" builtinId="33" hidden="1" customBuiltin="1"/>
    <cellStyle name="Accent2" xfId="22515" builtinId="33" hidden="1" customBuiltin="1"/>
    <cellStyle name="Accent2" xfId="22552" builtinId="33" hidden="1" customBuiltin="1"/>
    <cellStyle name="Accent2" xfId="22587" builtinId="33" hidden="1" customBuiltin="1"/>
    <cellStyle name="Accent2" xfId="20755" builtinId="33" hidden="1" customBuiltin="1"/>
    <cellStyle name="Accent2" xfId="22650" builtinId="33" hidden="1" customBuiltin="1"/>
    <cellStyle name="Accent2" xfId="22683" builtinId="33" hidden="1" customBuiltin="1"/>
    <cellStyle name="Accent2" xfId="22718" builtinId="33" hidden="1" customBuiltin="1"/>
    <cellStyle name="Accent2" xfId="22751" builtinId="33" hidden="1" customBuiltin="1"/>
    <cellStyle name="Accent2" xfId="22781" builtinId="33" hidden="1" customBuiltin="1"/>
    <cellStyle name="Accent2" xfId="22496" builtinId="33" hidden="1" customBuiltin="1"/>
    <cellStyle name="Accent2" xfId="22620" builtinId="33" hidden="1" customBuiltin="1"/>
    <cellStyle name="Accent2" xfId="22802" builtinId="33" hidden="1" customBuiltin="1"/>
    <cellStyle name="Accent2" xfId="22837" builtinId="33" hidden="1" customBuiltin="1"/>
    <cellStyle name="Accent2" xfId="22873" builtinId="33" hidden="1" customBuiltin="1"/>
    <cellStyle name="Accent2" xfId="22907" builtinId="33" hidden="1" customBuiltin="1"/>
    <cellStyle name="Accent2" xfId="22947" builtinId="33" hidden="1" customBuiltin="1"/>
    <cellStyle name="Accent2" xfId="22992" builtinId="33" hidden="1" customBuiltin="1"/>
    <cellStyle name="Accent2" xfId="23025" builtinId="33" hidden="1" customBuiltin="1"/>
    <cellStyle name="Accent2" xfId="23060" builtinId="33" hidden="1" customBuiltin="1"/>
    <cellStyle name="Accent2" xfId="23093" builtinId="33" hidden="1" customBuiltin="1"/>
    <cellStyle name="Accent2" xfId="23123" builtinId="33" hidden="1" customBuiltin="1"/>
    <cellStyle name="Accent2" xfId="22930" builtinId="33" hidden="1" customBuiltin="1"/>
    <cellStyle name="Accent2" xfId="22962" builtinId="33" hidden="1" customBuiltin="1"/>
    <cellStyle name="Accent2" xfId="23144" builtinId="33" hidden="1" customBuiltin="1"/>
    <cellStyle name="Accent2" xfId="23179" builtinId="33" hidden="1" customBuiltin="1"/>
    <cellStyle name="Accent2" xfId="23215" builtinId="33" hidden="1" customBuiltin="1"/>
    <cellStyle name="Accent2" xfId="23350" builtinId="33" hidden="1" customBuiltin="1"/>
    <cellStyle name="Accent2" xfId="23371" builtinId="33" hidden="1" customBuiltin="1"/>
    <cellStyle name="Accent2" xfId="23394" builtinId="33" hidden="1" customBuiltin="1"/>
    <cellStyle name="Accent2" xfId="23416" builtinId="33" hidden="1" customBuiltin="1"/>
    <cellStyle name="Accent2" xfId="23437" builtinId="33" hidden="1" customBuiltin="1"/>
    <cellStyle name="Accent2" xfId="23664" builtinId="33" hidden="1" customBuiltin="1"/>
    <cellStyle name="Accent2" xfId="23686" builtinId="33" hidden="1" customBuiltin="1"/>
    <cellStyle name="Accent2" xfId="23712" builtinId="33" hidden="1" customBuiltin="1"/>
    <cellStyle name="Accent2" xfId="23738" builtinId="33" hidden="1" customBuiltin="1"/>
    <cellStyle name="Accent2" xfId="23762" builtinId="33" hidden="1" customBuiltin="1"/>
    <cellStyle name="Accent2" xfId="23645" builtinId="33" hidden="1" customBuiltin="1"/>
    <cellStyle name="Accent2" xfId="23802" builtinId="33" hidden="1" customBuiltin="1"/>
    <cellStyle name="Accent2" xfId="23834" builtinId="33" hidden="1" customBuiltin="1"/>
    <cellStyle name="Accent2" xfId="23869" builtinId="33" hidden="1" customBuiltin="1"/>
    <cellStyle name="Accent2" xfId="23901" builtinId="33" hidden="1" customBuiltin="1"/>
    <cellStyle name="Accent2" xfId="23932" builtinId="33" hidden="1" customBuiltin="1"/>
    <cellStyle name="Accent2" xfId="23641" builtinId="33" hidden="1" customBuiltin="1"/>
    <cellStyle name="Accent2" xfId="23629" builtinId="33" hidden="1" customBuiltin="1"/>
    <cellStyle name="Accent2" xfId="23951" builtinId="33" hidden="1" customBuiltin="1"/>
    <cellStyle name="Accent2" xfId="23979" builtinId="33" hidden="1" customBuiltin="1"/>
    <cellStyle name="Accent2" xfId="24005" builtinId="33" hidden="1" customBuiltin="1"/>
    <cellStyle name="Accent2" xfId="24029" builtinId="33" hidden="1" customBuiltin="1"/>
    <cellStyle name="Accent2" xfId="23810" builtinId="33" hidden="1" customBuiltin="1"/>
    <cellStyle name="Accent2" xfId="24075" builtinId="33" hidden="1" customBuiltin="1"/>
    <cellStyle name="Accent2" xfId="24105" builtinId="33" hidden="1" customBuiltin="1"/>
    <cellStyle name="Accent2" xfId="24137" builtinId="33" hidden="1" customBuiltin="1"/>
    <cellStyle name="Accent2" xfId="24167" builtinId="33" hidden="1" customBuiltin="1"/>
    <cellStyle name="Accent2" xfId="24194" builtinId="33" hidden="1" customBuiltin="1"/>
    <cellStyle name="Accent2" xfId="23962" builtinId="33" hidden="1" customBuiltin="1"/>
    <cellStyle name="Accent2" xfId="24212" builtinId="33" hidden="1" customBuiltin="1"/>
    <cellStyle name="Accent2" xfId="24236" builtinId="33" hidden="1" customBuiltin="1"/>
    <cellStyle name="Accent2" xfId="24260" builtinId="33" hidden="1" customBuiltin="1"/>
    <cellStyle name="Accent2" xfId="24283" builtinId="33" hidden="1" customBuiltin="1"/>
    <cellStyle name="Accent2" xfId="24311" builtinId="33" hidden="1" customBuiltin="1"/>
    <cellStyle name="Accent2" xfId="24349" builtinId="33" hidden="1" customBuiltin="1"/>
    <cellStyle name="Accent2" xfId="24379" builtinId="33" hidden="1" customBuiltin="1"/>
    <cellStyle name="Accent2" xfId="24441" builtinId="33" hidden="1" customBuiltin="1"/>
    <cellStyle name="Accent2" xfId="24468" builtinId="33" hidden="1" customBuiltin="1"/>
    <cellStyle name="Accent2" xfId="24296" builtinId="33" hidden="1" customBuiltin="1"/>
    <cellStyle name="Accent2" xfId="24324" builtinId="33" hidden="1" customBuiltin="1"/>
    <cellStyle name="Accent2" xfId="24486" builtinId="33" hidden="1" customBuiltin="1"/>
    <cellStyle name="Accent2" xfId="24510" builtinId="33" hidden="1" customBuiltin="1"/>
    <cellStyle name="Accent2" xfId="24535" builtinId="33" hidden="1" customBuiltin="1"/>
    <cellStyle name="Accent2" xfId="24558" builtinId="33" hidden="1" customBuiltin="1"/>
    <cellStyle name="Accent2" xfId="24583" builtinId="33" hidden="1" customBuiltin="1"/>
    <cellStyle name="Accent2" xfId="23489" builtinId="33" hidden="1" customBuiltin="1"/>
    <cellStyle name="Accent2" xfId="23580" builtinId="33" hidden="1" customBuiltin="1"/>
    <cellStyle name="Accent2" xfId="23512" builtinId="33" hidden="1" customBuiltin="1"/>
    <cellStyle name="Accent2" xfId="23496" builtinId="33" hidden="1" customBuiltin="1"/>
    <cellStyle name="Accent2" xfId="23582" builtinId="33" hidden="1" customBuiltin="1"/>
    <cellStyle name="Accent2" xfId="23283" builtinId="33" hidden="1" customBuiltin="1"/>
    <cellStyle name="Accent2" xfId="22061" builtinId="33" hidden="1" customBuiltin="1"/>
    <cellStyle name="Accent2" xfId="20565" builtinId="33" hidden="1" customBuiltin="1"/>
    <cellStyle name="Accent2" xfId="19084" builtinId="33" hidden="1" customBuiltin="1"/>
    <cellStyle name="Accent2" xfId="16471" builtinId="33" hidden="1" customBuiltin="1"/>
    <cellStyle name="Accent2" xfId="16492" builtinId="33" hidden="1" customBuiltin="1"/>
    <cellStyle name="Accent2" xfId="16515" builtinId="33" hidden="1" customBuiltin="1"/>
    <cellStyle name="Accent2" xfId="16545" builtinId="33" hidden="1" customBuiltin="1"/>
    <cellStyle name="Accent2" xfId="16581" builtinId="33" hidden="1" customBuiltin="1"/>
    <cellStyle name="Accent2" xfId="16611" builtinId="33" hidden="1" customBuiltin="1"/>
    <cellStyle name="Accent2" xfId="16644" builtinId="33" hidden="1" customBuiltin="1"/>
    <cellStyle name="Accent2" xfId="16674" builtinId="33" hidden="1" customBuiltin="1"/>
    <cellStyle name="Accent2" xfId="16701" builtinId="33" hidden="1" customBuiltin="1"/>
    <cellStyle name="Accent2" xfId="16528" builtinId="33" hidden="1" customBuiltin="1"/>
    <cellStyle name="Accent2" xfId="16558" builtinId="33" hidden="1" customBuiltin="1"/>
    <cellStyle name="Accent2" xfId="16719" builtinId="33" hidden="1" customBuiltin="1"/>
    <cellStyle name="Accent2" xfId="16744" builtinId="33" hidden="1" customBuiltin="1"/>
    <cellStyle name="Accent2" xfId="16788" builtinId="33" hidden="1" customBuiltin="1"/>
    <cellStyle name="Accent2" xfId="16818" builtinId="33" hidden="1" customBuiltin="1"/>
    <cellStyle name="Accent2" xfId="14703" builtinId="33" hidden="1" customBuiltin="1"/>
    <cellStyle name="Accent2" xfId="5660" builtinId="33" hidden="1" customBuiltin="1"/>
    <cellStyle name="Accent2" xfId="8418" builtinId="33" hidden="1" customBuiltin="1"/>
    <cellStyle name="Accent2" xfId="14161" builtinId="33" hidden="1" customBuiltin="1"/>
    <cellStyle name="Accent2" xfId="6179" builtinId="33" hidden="1" customBuiltin="1"/>
    <cellStyle name="Accent2" xfId="14267" builtinId="33" hidden="1" customBuiltin="1"/>
    <cellStyle name="Accent2" xfId="8237" builtinId="33" hidden="1" customBuiltin="1"/>
    <cellStyle name="Accent2" xfId="7657" builtinId="33" hidden="1" customBuiltin="1"/>
    <cellStyle name="Accent2" xfId="10826" builtinId="33" hidden="1" customBuiltin="1"/>
    <cellStyle name="Accent2" xfId="5285" builtinId="33" hidden="1" customBuiltin="1"/>
    <cellStyle name="Accent2" xfId="14187" builtinId="33" hidden="1" customBuiltin="1"/>
    <cellStyle name="Accent2" xfId="4477" builtinId="33" hidden="1" customBuiltin="1"/>
    <cellStyle name="Accent2" xfId="10828" builtinId="33" hidden="1" customBuiltin="1"/>
    <cellStyle name="Accent2" xfId="14677" builtinId="33" hidden="1" customBuiltin="1"/>
    <cellStyle name="Accent2" xfId="14274" builtinId="33" hidden="1" customBuiltin="1"/>
    <cellStyle name="Accent2" xfId="14192" builtinId="33" hidden="1" customBuiltin="1"/>
    <cellStyle name="Accent2" xfId="14196" builtinId="33" hidden="1" customBuiltin="1"/>
    <cellStyle name="Accent2" xfId="7943" builtinId="33" hidden="1" customBuiltin="1"/>
    <cellStyle name="Accent2" xfId="14009" builtinId="33" hidden="1" customBuiltin="1"/>
    <cellStyle name="Accent2" xfId="16903" builtinId="33" hidden="1" customBuiltin="1"/>
    <cellStyle name="Accent2" xfId="14029" builtinId="33" hidden="1" customBuiltin="1"/>
    <cellStyle name="Accent2" xfId="4458" builtinId="33" hidden="1" customBuiltin="1"/>
    <cellStyle name="Accent2" xfId="17001" builtinId="33" hidden="1" customBuiltin="1"/>
    <cellStyle name="Accent2" xfId="14116" builtinId="33" hidden="1" customBuiltin="1"/>
    <cellStyle name="Accent2" xfId="14077" builtinId="33" hidden="1" customBuiltin="1"/>
    <cellStyle name="Accent2" xfId="14075" builtinId="33" hidden="1" customBuiltin="1"/>
    <cellStyle name="Accent2" xfId="4238" builtinId="33" hidden="1" customBuiltin="1"/>
    <cellStyle name="Accent2" xfId="14576" builtinId="33" hidden="1" customBuiltin="1"/>
    <cellStyle name="Accent2" xfId="14555" builtinId="33" hidden="1" customBuiltin="1"/>
    <cellStyle name="Accent2" xfId="5907" builtinId="33" hidden="1" customBuiltin="1"/>
    <cellStyle name="Accent2" xfId="10756" builtinId="33" hidden="1" customBuiltin="1"/>
    <cellStyle name="Accent2" xfId="5955" builtinId="33" hidden="1" customBuiltin="1"/>
    <cellStyle name="Accent2" xfId="5714" builtinId="33" hidden="1" customBuiltin="1"/>
    <cellStyle name="Accent2" xfId="6297" builtinId="33" hidden="1" customBuiltin="1"/>
    <cellStyle name="Accent2" xfId="4970" builtinId="33" hidden="1" customBuiltin="1"/>
    <cellStyle name="Accent2" xfId="5034" builtinId="33" hidden="1" customBuiltin="1"/>
    <cellStyle name="Accent2" xfId="7272" builtinId="33" hidden="1" customBuiltin="1"/>
    <cellStyle name="Accent2" xfId="6267" builtinId="33" hidden="1" customBuiltin="1"/>
    <cellStyle name="Accent2" xfId="4616" builtinId="33" hidden="1" customBuiltin="1"/>
    <cellStyle name="Accent2" xfId="4205" builtinId="33" hidden="1" customBuiltin="1"/>
    <cellStyle name="Accent2" xfId="4223" builtinId="33" hidden="1" customBuiltin="1"/>
    <cellStyle name="Accent2" xfId="13096" builtinId="33" hidden="1" customBuiltin="1"/>
    <cellStyle name="Accent2" xfId="11665" builtinId="33" hidden="1" customBuiltin="1"/>
    <cellStyle name="Accent2" xfId="5079" builtinId="33" hidden="1" customBuiltin="1"/>
    <cellStyle name="Accent2" xfId="4465" builtinId="33" hidden="1" customBuiltin="1"/>
    <cellStyle name="Accent2" xfId="15470" builtinId="33" hidden="1" customBuiltin="1"/>
    <cellStyle name="Accent2" xfId="15055" builtinId="33" hidden="1" customBuiltin="1"/>
    <cellStyle name="Accent2" xfId="14213" builtinId="33" hidden="1" customBuiltin="1"/>
    <cellStyle name="Accent2" xfId="4609" builtinId="33" hidden="1" customBuiltin="1"/>
    <cellStyle name="Accent2" xfId="15134" builtinId="33" hidden="1" customBuiltin="1"/>
    <cellStyle name="Accent2" xfId="17178" builtinId="33" hidden="1" customBuiltin="1"/>
    <cellStyle name="Accent2" xfId="17204" builtinId="33" hidden="1" customBuiltin="1"/>
    <cellStyle name="Accent2" xfId="17230" builtinId="33" hidden="1" customBuiltin="1"/>
    <cellStyle name="Accent2" xfId="17257" builtinId="33" hidden="1" customBuiltin="1"/>
    <cellStyle name="Accent2" xfId="17282" builtinId="33" hidden="1" customBuiltin="1"/>
    <cellStyle name="Accent2" xfId="17159" builtinId="33" hidden="1" customBuiltin="1"/>
    <cellStyle name="Accent2" xfId="17323" builtinId="33" hidden="1" customBuiltin="1"/>
    <cellStyle name="Accent2" xfId="17356" builtinId="33" hidden="1" customBuiltin="1"/>
    <cellStyle name="Accent2" xfId="17391" builtinId="33" hidden="1" customBuiltin="1"/>
    <cellStyle name="Accent2" xfId="17424" builtinId="33" hidden="1" customBuiltin="1"/>
    <cellStyle name="Accent2" xfId="17155" builtinId="33" hidden="1" customBuiltin="1"/>
    <cellStyle name="Accent2" xfId="17143" builtinId="33" hidden="1" customBuiltin="1"/>
    <cellStyle name="Accent2" xfId="17476" builtinId="33" hidden="1" customBuiltin="1"/>
    <cellStyle name="Accent2" xfId="17505" builtinId="33" hidden="1" customBuiltin="1"/>
    <cellStyle name="Accent2" xfId="17533" builtinId="33" hidden="1" customBuiltin="1"/>
    <cellStyle name="Accent2" xfId="17558" builtinId="33" hidden="1" customBuiltin="1"/>
    <cellStyle name="Accent2" xfId="17332" builtinId="33" hidden="1" customBuiltin="1"/>
    <cellStyle name="Accent2" xfId="17606" builtinId="33" hidden="1" customBuiltin="1"/>
    <cellStyle name="Accent2" xfId="17637" builtinId="33" hidden="1" customBuiltin="1"/>
    <cellStyle name="Accent2" xfId="17669" builtinId="33" hidden="1" customBuiltin="1"/>
    <cellStyle name="Accent2" xfId="17699" builtinId="33" hidden="1" customBuiltin="1"/>
    <cellStyle name="Accent2" xfId="17728" builtinId="33" hidden="1" customBuiltin="1"/>
    <cellStyle name="Accent2" xfId="17488" builtinId="33" hidden="1" customBuiltin="1"/>
    <cellStyle name="Accent2" xfId="17746" builtinId="33" hidden="1" customBuiltin="1"/>
    <cellStyle name="Accent2" xfId="17772" builtinId="33" hidden="1" customBuiltin="1"/>
    <cellStyle name="Accent2" xfId="17799" builtinId="33" hidden="1" customBuiltin="1"/>
    <cellStyle name="Accent2" xfId="17823" builtinId="33" hidden="1" customBuiltin="1"/>
    <cellStyle name="Accent2" xfId="17852" builtinId="33" hidden="1" customBuiltin="1"/>
    <cellStyle name="Accent2" xfId="17890" builtinId="33" hidden="1" customBuiltin="1"/>
    <cellStyle name="Accent2" xfId="17921" builtinId="33" hidden="1" customBuiltin="1"/>
    <cellStyle name="Accent2" xfId="17953" builtinId="33" hidden="1" customBuiltin="1"/>
    <cellStyle name="Accent2" xfId="17984" builtinId="33" hidden="1" customBuiltin="1"/>
    <cellStyle name="Accent2" xfId="18012" builtinId="33" hidden="1" customBuiltin="1"/>
    <cellStyle name="Accent2" xfId="17837" builtinId="33" hidden="1" customBuiltin="1"/>
    <cellStyle name="Accent2" xfId="17865" builtinId="33" hidden="1" customBuiltin="1"/>
    <cellStyle name="Accent2" xfId="18030" builtinId="33" hidden="1" customBuiltin="1"/>
    <cellStyle name="Accent2" xfId="18054" builtinId="33" hidden="1" customBuiltin="1"/>
    <cellStyle name="Accent2" xfId="18080" builtinId="33" hidden="1" customBuiltin="1"/>
    <cellStyle name="Accent2" xfId="18104" builtinId="33" hidden="1" customBuiltin="1"/>
    <cellStyle name="Accent2" xfId="18130" builtinId="33" hidden="1" customBuiltin="1"/>
    <cellStyle name="Accent2" xfId="7616" builtinId="33" hidden="1" customBuiltin="1"/>
    <cellStyle name="Accent2" xfId="10227" builtinId="33" hidden="1" customBuiltin="1"/>
    <cellStyle name="Accent2" xfId="16277" builtinId="33" hidden="1" customBuiltin="1"/>
    <cellStyle name="Accent2" xfId="17095" builtinId="33" hidden="1" customBuiltin="1"/>
    <cellStyle name="Accent2" xfId="14925" builtinId="33" hidden="1" customBuiltin="1"/>
    <cellStyle name="Accent2" xfId="18280" builtinId="33" hidden="1" customBuiltin="1"/>
    <cellStyle name="Accent2" xfId="18301" builtinId="33" hidden="1" customBuiltin="1"/>
    <cellStyle name="Accent2" xfId="18324" builtinId="33" hidden="1" customBuiltin="1"/>
    <cellStyle name="Accent2" xfId="18345" builtinId="33" hidden="1" customBuiltin="1"/>
    <cellStyle name="Accent2" xfId="18366" builtinId="33" hidden="1" customBuiltin="1"/>
    <cellStyle name="Accent2" xfId="18264" builtinId="33" hidden="1" customBuiltin="1"/>
    <cellStyle name="Accent2" xfId="18402" builtinId="33" hidden="1" customBuiltin="1"/>
    <cellStyle name="Accent2" xfId="18434" builtinId="33" hidden="1" customBuiltin="1"/>
    <cellStyle name="Accent2" xfId="18500" builtinId="33" hidden="1" customBuiltin="1"/>
    <cellStyle name="Accent2" xfId="18532" builtinId="33" hidden="1" customBuiltin="1"/>
    <cellStyle name="Accent2" xfId="18260" builtinId="33" hidden="1" customBuiltin="1"/>
    <cellStyle name="Accent2" xfId="18251" builtinId="33" hidden="1" customBuiltin="1"/>
    <cellStyle name="Accent2" xfId="18551" builtinId="33" hidden="1" customBuiltin="1"/>
    <cellStyle name="Accent2" xfId="18580" builtinId="33" hidden="1" customBuiltin="1"/>
    <cellStyle name="Accent2" xfId="14254" builtinId="33" hidden="1" customBuiltin="1"/>
    <cellStyle name="Accent2" xfId="28134" builtinId="33" hidden="1" customBuiltin="1"/>
    <cellStyle name="Accent2" xfId="28155" builtinId="33" hidden="1" customBuiltin="1"/>
    <cellStyle name="Accent2" xfId="28181" builtinId="33" hidden="1" customBuiltin="1"/>
    <cellStyle name="Accent2" xfId="28215" builtinId="33" hidden="1" customBuiltin="1"/>
    <cellStyle name="Accent2" xfId="28244" builtinId="33" hidden="1" customBuiltin="1"/>
    <cellStyle name="Accent2" xfId="28276" builtinId="33" hidden="1" customBuiltin="1"/>
    <cellStyle name="Accent2" xfId="28304" builtinId="33" hidden="1" customBuiltin="1"/>
    <cellStyle name="Accent2" xfId="28331" builtinId="33" hidden="1" customBuiltin="1"/>
    <cellStyle name="Accent2" xfId="28166" builtinId="33" hidden="1" customBuiltin="1"/>
    <cellStyle name="Accent2" xfId="28193" builtinId="33" hidden="1" customBuiltin="1"/>
    <cellStyle name="Accent2" xfId="28347" builtinId="33" hidden="1" customBuiltin="1"/>
    <cellStyle name="Accent2" xfId="28369" builtinId="33" hidden="1" customBuiltin="1"/>
    <cellStyle name="Accent2" xfId="28432" builtinId="33" hidden="1" customBuiltin="1"/>
    <cellStyle name="Accent2" xfId="28411" builtinId="33" hidden="1" customBuiltin="1"/>
    <cellStyle name="Accent2" xfId="27937" builtinId="33" hidden="1" customBuiltin="1"/>
    <cellStyle name="Accent2" xfId="27773" builtinId="33" hidden="1" customBuiltin="1"/>
    <cellStyle name="Accent2" xfId="27515" builtinId="33" hidden="1" customBuiltin="1"/>
    <cellStyle name="Accent2" xfId="27034" builtinId="33" hidden="1" customBuiltin="1"/>
    <cellStyle name="Accent2" xfId="26867" builtinId="33" hidden="1" customBuiltin="1"/>
    <cellStyle name="Accent2" xfId="15491" builtinId="33" hidden="1" customBuiltin="1"/>
    <cellStyle name="Accent2" xfId="15528" builtinId="33" hidden="1" customBuiltin="1"/>
    <cellStyle name="Accent2" xfId="15558" builtinId="33" hidden="1" customBuiltin="1"/>
    <cellStyle name="Accent2" xfId="15590" builtinId="33" hidden="1" customBuiltin="1"/>
    <cellStyle name="Accent2" xfId="15620" builtinId="33" hidden="1" customBuiltin="1"/>
    <cellStyle name="Accent2" xfId="15647" builtinId="33" hidden="1" customBuiltin="1"/>
    <cellStyle name="Accent2" xfId="15476" builtinId="33" hidden="1" customBuiltin="1"/>
    <cellStyle name="Accent2" xfId="15505" builtinId="33" hidden="1" customBuiltin="1"/>
    <cellStyle name="Accent2" xfId="15665" builtinId="33" hidden="1" customBuiltin="1"/>
    <cellStyle name="Accent2" xfId="15689" builtinId="33" hidden="1" customBuiltin="1"/>
    <cellStyle name="Accent2" xfId="15713" builtinId="33" hidden="1" customBuiltin="1"/>
    <cellStyle name="Accent2" xfId="15762" builtinId="33" hidden="1" customBuiltin="1"/>
    <cellStyle name="Accent2" xfId="14490" builtinId="33" hidden="1" customBuiltin="1"/>
    <cellStyle name="Accent2" xfId="14736" builtinId="33" hidden="1" customBuiltin="1"/>
    <cellStyle name="Accent2" xfId="14539" builtinId="33" hidden="1" customBuiltin="1"/>
    <cellStyle name="Accent2" xfId="14507" builtinId="33" hidden="1" customBuiltin="1"/>
    <cellStyle name="Accent2" xfId="14738" builtinId="33" hidden="1" customBuiltin="1"/>
    <cellStyle name="Accent2" xfId="14499" builtinId="33" hidden="1" customBuiltin="1"/>
    <cellStyle name="Accent2" xfId="15918" builtinId="33" hidden="1" customBuiltin="1"/>
    <cellStyle name="Accent2" xfId="15939" builtinId="33" hidden="1" customBuiltin="1"/>
    <cellStyle name="Accent2" xfId="15962" builtinId="33" hidden="1" customBuiltin="1"/>
    <cellStyle name="Accent2" xfId="15983" builtinId="33" hidden="1" customBuiltin="1"/>
    <cellStyle name="Accent2" xfId="16004" builtinId="33" hidden="1" customBuiltin="1"/>
    <cellStyle name="Accent2" xfId="28390" builtinId="33" hidden="1" customBuiltin="1"/>
    <cellStyle name="Accent2" xfId="17093" builtinId="33" hidden="1" customBuiltin="1"/>
    <cellStyle name="Accent2" xfId="17455" builtinId="33" hidden="1" customBuiltin="1"/>
    <cellStyle name="Accent2" xfId="6086" builtinId="33" hidden="1" customBuiltin="1"/>
    <cellStyle name="Accent2" xfId="16766" builtinId="33" hidden="1" customBuiltin="1"/>
    <cellStyle name="Accent2" xfId="24411" builtinId="33" hidden="1" customBuiltin="1"/>
    <cellStyle name="Accent2" xfId="23468" builtinId="33" hidden="1" customBuiltin="1"/>
    <cellStyle name="Accent2" xfId="22476" builtinId="33" hidden="1" customBuiltin="1"/>
    <cellStyle name="Accent2" xfId="22151" builtinId="33" hidden="1" customBuiltin="1"/>
    <cellStyle name="Accent2" xfId="20284" builtinId="33" hidden="1" customBuiltin="1"/>
    <cellStyle name="Accent2" xfId="20705" builtinId="33" hidden="1" customBuiltin="1"/>
    <cellStyle name="Accent2" xfId="19528" builtinId="33" hidden="1" customBuiltin="1"/>
    <cellStyle name="Accent2" xfId="19102" builtinId="33" hidden="1" customBuiltin="1"/>
    <cellStyle name="Accent2" xfId="13656" builtinId="33" hidden="1" customBuiltin="1"/>
    <cellStyle name="Accent2" xfId="2520" builtinId="33" hidden="1" customBuiltin="1"/>
    <cellStyle name="Accent2" xfId="9436" builtinId="33" hidden="1" customBuiltin="1"/>
    <cellStyle name="Accent2" xfId="8558" builtinId="33" hidden="1" customBuiltin="1"/>
    <cellStyle name="Accent2" xfId="10805" builtinId="33" hidden="1" customBuiltin="1"/>
    <cellStyle name="Accent2" xfId="7737" builtinId="33" hidden="1" customBuiltin="1"/>
    <cellStyle name="Accent2" xfId="7682" builtinId="33" hidden="1" customBuiltin="1"/>
    <cellStyle name="Accent2" xfId="7680" builtinId="33" hidden="1" customBuiltin="1"/>
    <cellStyle name="Accent2" xfId="5811" builtinId="33" hidden="1" customBuiltin="1"/>
    <cellStyle name="Accent2" xfId="8270" builtinId="33" hidden="1" customBuiltin="1"/>
    <cellStyle name="Accent2" xfId="8243" builtinId="33" hidden="1" customBuiltin="1"/>
    <cellStyle name="Accent2" xfId="5407" builtinId="33" hidden="1" customBuiltin="1"/>
    <cellStyle name="Accent2" xfId="6256" builtinId="33" hidden="1" customBuiltin="1"/>
    <cellStyle name="Accent2" xfId="5493" builtinId="33" hidden="1" customBuiltin="1"/>
    <cellStyle name="Accent2" xfId="5104" builtinId="33" hidden="1" customBuiltin="1"/>
    <cellStyle name="Accent2" xfId="5103" builtinId="33" hidden="1" customBuiltin="1"/>
    <cellStyle name="Accent2" xfId="6205" builtinId="33" hidden="1" customBuiltin="1"/>
    <cellStyle name="Accent2" xfId="5562" builtinId="33" hidden="1" customBuiltin="1"/>
    <cellStyle name="Accent2" xfId="5247" builtinId="33" hidden="1" customBuiltin="1"/>
    <cellStyle name="Accent2" xfId="5389" builtinId="33" hidden="1" customBuiltin="1"/>
    <cellStyle name="Accent2" xfId="4115" builtinId="33" hidden="1" customBuiltin="1"/>
    <cellStyle name="Accent2" xfId="4381" builtinId="33" hidden="1" customBuiltin="1"/>
    <cellStyle name="Accent2" xfId="4491" builtinId="33" hidden="1" customBuiltin="1"/>
    <cellStyle name="Accent2" xfId="6032" builtinId="33" hidden="1" customBuiltin="1"/>
    <cellStyle name="Accent2" xfId="4362" builtinId="33" hidden="1" customBuiltin="1"/>
    <cellStyle name="Accent2" xfId="5060" builtinId="33" hidden="1" customBuiltin="1"/>
    <cellStyle name="Accent2" xfId="5912" builtinId="33" hidden="1" customBuiltin="1"/>
    <cellStyle name="Accent2" xfId="9211" builtinId="33" hidden="1" customBuiltin="1"/>
    <cellStyle name="Accent2" xfId="7845" builtinId="33" hidden="1" customBuiltin="1"/>
    <cellStyle name="Accent2" xfId="4863" builtinId="33" hidden="1" customBuiltin="1"/>
    <cellStyle name="Accent2" xfId="8865" builtinId="33" hidden="1" customBuiltin="1"/>
    <cellStyle name="Accent2" xfId="11021" builtinId="33" hidden="1" customBuiltin="1"/>
    <cellStyle name="Accent2" xfId="11048" builtinId="33" hidden="1" customBuiltin="1"/>
    <cellStyle name="Accent2" xfId="11078" builtinId="33" hidden="1" customBuiltin="1"/>
    <cellStyle name="Accent2" xfId="11105" builtinId="33" hidden="1" customBuiltin="1"/>
    <cellStyle name="Accent2" xfId="11131" builtinId="33" hidden="1" customBuiltin="1"/>
    <cellStyle name="Accent2" xfId="11002" builtinId="33" hidden="1" customBuiltin="1"/>
    <cellStyle name="Accent2" xfId="11177" builtinId="33" hidden="1" customBuiltin="1"/>
    <cellStyle name="Accent2" xfId="11209" builtinId="33" hidden="1" customBuiltin="1"/>
    <cellStyle name="Accent2" xfId="11244" builtinId="33" hidden="1" customBuiltin="1"/>
    <cellStyle name="Accent2" xfId="11280" builtinId="33" hidden="1" customBuiltin="1"/>
    <cellStyle name="Accent2" xfId="11311" builtinId="33" hidden="1" customBuiltin="1"/>
    <cellStyle name="Accent2" xfId="10998" builtinId="33" hidden="1" customBuiltin="1"/>
    <cellStyle name="Accent2" xfId="10983" builtinId="33" hidden="1" customBuiltin="1"/>
    <cellStyle name="Accent2" xfId="11331" builtinId="33" hidden="1" customBuiltin="1"/>
    <cellStyle name="Accent2" xfId="11363" builtinId="33" hidden="1" customBuiltin="1"/>
    <cellStyle name="Accent2" xfId="11393" builtinId="33" hidden="1" customBuiltin="1"/>
    <cellStyle name="Accent2" xfId="11419" builtinId="33" hidden="1" customBuiltin="1"/>
    <cellStyle name="Accent2" xfId="11185" builtinId="33" hidden="1" customBuiltin="1"/>
    <cellStyle name="Accent2" xfId="11474" builtinId="33" hidden="1" customBuiltin="1"/>
    <cellStyle name="Accent2" xfId="11505" builtinId="33" hidden="1" customBuiltin="1"/>
    <cellStyle name="Accent2" xfId="11538" builtinId="33" hidden="1" customBuiltin="1"/>
    <cellStyle name="Accent2" xfId="11570" builtinId="33" hidden="1" customBuiltin="1"/>
    <cellStyle name="Accent2" xfId="11598" builtinId="33" hidden="1" customBuiltin="1"/>
    <cellStyle name="Accent2" xfId="11345" builtinId="33" hidden="1" customBuiltin="1"/>
    <cellStyle name="Accent2" xfId="11445" builtinId="33" hidden="1" customBuiltin="1"/>
    <cellStyle name="Accent2" xfId="11617" builtinId="33" hidden="1" customBuiltin="1"/>
    <cellStyle name="Accent2" xfId="11644" builtinId="33" hidden="1" customBuiltin="1"/>
    <cellStyle name="Accent2" xfId="11670" builtinId="33" hidden="1" customBuiltin="1"/>
    <cellStyle name="Accent2" xfId="11729" builtinId="33" hidden="1" customBuiltin="1"/>
    <cellStyle name="Accent2" xfId="11772" builtinId="33" hidden="1" customBuiltin="1"/>
    <cellStyle name="Accent2" xfId="11803" builtinId="33" hidden="1" customBuiltin="1"/>
    <cellStyle name="Accent2" xfId="11836" builtinId="33" hidden="1" customBuiltin="1"/>
    <cellStyle name="Accent2" xfId="11867" builtinId="33" hidden="1" customBuiltin="1"/>
    <cellStyle name="Accent2" xfId="11894" builtinId="33" hidden="1" customBuiltin="1"/>
    <cellStyle name="Accent2" xfId="11713" builtinId="33" hidden="1" customBuiltin="1"/>
    <cellStyle name="Accent2" xfId="11743" builtinId="33" hidden="1" customBuiltin="1"/>
    <cellStyle name="Accent2" xfId="11913" builtinId="33" hidden="1" customBuiltin="1"/>
    <cellStyle name="Accent2" xfId="11939" builtinId="33" hidden="1" customBuiltin="1"/>
    <cellStyle name="Accent2" xfId="11968" builtinId="33" hidden="1" customBuiltin="1"/>
    <cellStyle name="Accent2" xfId="11997" builtinId="33" hidden="1" customBuiltin="1"/>
    <cellStyle name="Accent2" xfId="12024" builtinId="33" hidden="1" customBuiltin="1"/>
    <cellStyle name="Accent2" xfId="5435" builtinId="33" hidden="1" customBuiltin="1"/>
    <cellStyle name="Accent2" xfId="10926" builtinId="33" hidden="1" customBuiltin="1"/>
    <cellStyle name="Accent2" xfId="5909" builtinId="33" hidden="1" customBuiltin="1"/>
    <cellStyle name="Accent2" xfId="10033" builtinId="33" hidden="1" customBuiltin="1"/>
    <cellStyle name="Accent2" xfId="10928" builtinId="33" hidden="1" customBuiltin="1"/>
    <cellStyle name="Accent2" xfId="8654" builtinId="33" hidden="1" customBuiltin="1"/>
    <cellStyle name="Accent2" xfId="12175" builtinId="33" hidden="1" customBuiltin="1"/>
    <cellStyle name="Accent2" xfId="12196" builtinId="33" hidden="1" customBuiltin="1"/>
    <cellStyle name="Accent2" xfId="12219" builtinId="33" hidden="1" customBuiltin="1"/>
    <cellStyle name="Accent2" xfId="12240" builtinId="33" hidden="1" customBuiltin="1"/>
    <cellStyle name="Accent2" xfId="12261" builtinId="33" hidden="1" customBuiltin="1"/>
    <cellStyle name="Accent2" xfId="12158" builtinId="33" hidden="1" customBuiltin="1"/>
    <cellStyle name="Accent2" xfId="12300" builtinId="33" hidden="1" customBuiltin="1"/>
    <cellStyle name="Accent2" xfId="12331" builtinId="33" hidden="1" customBuiltin="1"/>
    <cellStyle name="Accent2" xfId="12429" builtinId="33" hidden="1" customBuiltin="1"/>
    <cellStyle name="Accent2" xfId="12154" builtinId="33" hidden="1" customBuiltin="1"/>
    <cellStyle name="Accent2" xfId="12144" builtinId="33" hidden="1" customBuiltin="1"/>
    <cellStyle name="Accent2" xfId="12481" builtinId="33" hidden="1" customBuiltin="1"/>
    <cellStyle name="Accent2" xfId="12508" builtinId="33" hidden="1" customBuiltin="1"/>
    <cellStyle name="Accent2" xfId="12534" builtinId="33" hidden="1" customBuiltin="1"/>
    <cellStyle name="Accent2" xfId="12308" builtinId="33" hidden="1" customBuiltin="1"/>
    <cellStyle name="Accent2" xfId="12583" builtinId="33" hidden="1" customBuiltin="1"/>
    <cellStyle name="Accent2" xfId="12614" builtinId="33" hidden="1" customBuiltin="1"/>
    <cellStyle name="Accent2" xfId="12646" builtinId="33" hidden="1" customBuiltin="1"/>
    <cellStyle name="Accent2" xfId="12676" builtinId="33" hidden="1" customBuiltin="1"/>
    <cellStyle name="Accent2" xfId="12703" builtinId="33" hidden="1" customBuiltin="1"/>
    <cellStyle name="Accent2" xfId="12464" builtinId="33" hidden="1" customBuiltin="1"/>
    <cellStyle name="Accent2" xfId="12556" builtinId="33" hidden="1" customBuiltin="1"/>
    <cellStyle name="Accent2" xfId="12721" builtinId="33" hidden="1" customBuiltin="1"/>
    <cellStyle name="Accent2" xfId="12749" builtinId="33" hidden="1" customBuiltin="1"/>
    <cellStyle name="Accent2" xfId="12776" builtinId="33" hidden="1" customBuiltin="1"/>
    <cellStyle name="Accent2" xfId="12805" builtinId="33" hidden="1" customBuiltin="1"/>
    <cellStyle name="Accent2" xfId="12837" builtinId="33" hidden="1" customBuiltin="1"/>
    <cellStyle name="Accent2" xfId="12877" builtinId="33" hidden="1" customBuiltin="1"/>
    <cellStyle name="Accent2" xfId="12907" builtinId="33" hidden="1" customBuiltin="1"/>
    <cellStyle name="Accent2" xfId="12939" builtinId="33" hidden="1" customBuiltin="1"/>
    <cellStyle name="Accent2" xfId="12968" builtinId="33" hidden="1" customBuiltin="1"/>
    <cellStyle name="Accent2" xfId="12995" builtinId="33" hidden="1" customBuiltin="1"/>
    <cellStyle name="Accent2" xfId="12822" builtinId="33" hidden="1" customBuiltin="1"/>
    <cellStyle name="Accent2" xfId="12850" builtinId="33" hidden="1" customBuiltin="1"/>
    <cellStyle name="Accent2" xfId="13014" builtinId="33" hidden="1" customBuiltin="1"/>
    <cellStyle name="Accent2" xfId="13041" builtinId="33" hidden="1" customBuiltin="1"/>
    <cellStyle name="Accent2" xfId="13066" builtinId="33" hidden="1" customBuiltin="1"/>
    <cellStyle name="Accent2" xfId="13092" builtinId="33" hidden="1" customBuiltin="1"/>
    <cellStyle name="Accent2" xfId="13115" builtinId="33" hidden="1" customBuiltin="1"/>
    <cellStyle name="Accent2" xfId="5223" builtinId="33" hidden="1" customBuiltin="1"/>
    <cellStyle name="Accent2" xfId="4589" builtinId="33" hidden="1" customBuiltin="1"/>
    <cellStyle name="Accent2" xfId="10658" builtinId="33" hidden="1" customBuiltin="1"/>
    <cellStyle name="Accent2" xfId="4967" builtinId="33" hidden="1" customBuiltin="1"/>
    <cellStyle name="Accent2" xfId="11091" builtinId="33" hidden="1" customBuiltin="1"/>
    <cellStyle name="Accent2" xfId="5289" builtinId="33" hidden="1" customBuiltin="1"/>
    <cellStyle name="Accent2" xfId="6275" builtinId="33" hidden="1" customBuiltin="1"/>
    <cellStyle name="Accent2" xfId="11607" builtinId="33" hidden="1" customBuiltin="1"/>
    <cellStyle name="Accent2" xfId="7778" builtinId="33" hidden="1" customBuiltin="1"/>
    <cellStyle name="Accent2" xfId="10645" builtinId="33" hidden="1" customBuiltin="1"/>
    <cellStyle name="Accent2" xfId="7538" builtinId="33" hidden="1" customBuiltin="1"/>
    <cellStyle name="Accent2" xfId="11645" builtinId="33" hidden="1" customBuiltin="1"/>
    <cellStyle name="Accent2" xfId="10563" builtinId="33" hidden="1" customBuiltin="1"/>
    <cellStyle name="Accent2" xfId="4298" builtinId="33" hidden="1" customBuiltin="1"/>
    <cellStyle name="Accent2" xfId="10630" builtinId="33" hidden="1" customBuiltin="1"/>
    <cellStyle name="Accent2" xfId="5498" builtinId="33" hidden="1" customBuiltin="1"/>
    <cellStyle name="Accent2" xfId="8291" builtinId="33" hidden="1" customBuiltin="1"/>
    <cellStyle name="Accent2" xfId="9243" builtinId="33" hidden="1" customBuiltin="1"/>
    <cellStyle name="Accent2" xfId="13142" builtinId="33" hidden="1" customBuiltin="1"/>
    <cellStyle name="Accent2" xfId="13180" builtinId="33" hidden="1" customBuiltin="1"/>
    <cellStyle name="Accent2" xfId="13216" builtinId="33" hidden="1" customBuiltin="1"/>
    <cellStyle name="Accent2" xfId="13251" builtinId="33" hidden="1" customBuiltin="1"/>
    <cellStyle name="Accent2" xfId="11329" builtinId="33" hidden="1" customBuiltin="1"/>
    <cellStyle name="Accent2" xfId="13314" builtinId="33" hidden="1" customBuiltin="1"/>
    <cellStyle name="Accent2" xfId="13347" builtinId="33" hidden="1" customBuiltin="1"/>
    <cellStyle name="Accent2" xfId="13382" builtinId="33" hidden="1" customBuiltin="1"/>
    <cellStyle name="Accent2" xfId="13415" builtinId="33" hidden="1" customBuiltin="1"/>
    <cellStyle name="Accent2" xfId="13445" builtinId="33" hidden="1" customBuiltin="1"/>
    <cellStyle name="Accent2" xfId="13162" builtinId="33" hidden="1" customBuiltin="1"/>
    <cellStyle name="Accent2" xfId="13466" builtinId="33" hidden="1" customBuiltin="1"/>
    <cellStyle name="Accent2" xfId="13501" builtinId="33" hidden="1" customBuiltin="1"/>
    <cellStyle name="Accent2" xfId="13537" builtinId="33" hidden="1" customBuiltin="1"/>
    <cellStyle name="Accent2" xfId="13611" builtinId="33" hidden="1" customBuiltin="1"/>
    <cellStyle name="Accent2" xfId="13689" builtinId="33" hidden="1" customBuiltin="1"/>
    <cellStyle name="Accent2" xfId="13724" builtinId="33" hidden="1" customBuiltin="1"/>
    <cellStyle name="Accent2" xfId="13757" builtinId="33" hidden="1" customBuiltin="1"/>
    <cellStyle name="Accent2" xfId="13787" builtinId="33" hidden="1" customBuiltin="1"/>
    <cellStyle name="Accent2" xfId="13594" builtinId="33" hidden="1" customBuiltin="1"/>
    <cellStyle name="Accent2" xfId="13626" builtinId="33" hidden="1" customBuiltin="1"/>
    <cellStyle name="Accent2" xfId="13808" builtinId="33" hidden="1" customBuiltin="1"/>
    <cellStyle name="Accent2" xfId="13843" builtinId="33" hidden="1" customBuiltin="1"/>
    <cellStyle name="Accent2" xfId="13879" builtinId="33" hidden="1" customBuiltin="1"/>
    <cellStyle name="Accent2" xfId="13913" builtinId="33" hidden="1" customBuiltin="1"/>
    <cellStyle name="Accent2" xfId="13958" builtinId="33" hidden="1" customBuiltin="1"/>
    <cellStyle name="Accent2" xfId="14318" builtinId="33" hidden="1" customBuiltin="1"/>
    <cellStyle name="Accent2" xfId="14339" builtinId="33" hidden="1" customBuiltin="1"/>
    <cellStyle name="Accent2" xfId="14361" builtinId="33" hidden="1" customBuiltin="1"/>
    <cellStyle name="Accent2" xfId="14383" builtinId="33" hidden="1" customBuiltin="1"/>
    <cellStyle name="Accent2" xfId="14404" builtinId="33" hidden="1" customBuiltin="1"/>
    <cellStyle name="Accent2" xfId="14446" builtinId="33" hidden="1" customBuiltin="1"/>
    <cellStyle name="Accent2" xfId="14847" builtinId="33" hidden="1" customBuiltin="1"/>
    <cellStyle name="Accent2" xfId="14872" builtinId="33" hidden="1" customBuiltin="1"/>
    <cellStyle name="Accent2" xfId="14899" builtinId="33" hidden="1" customBuiltin="1"/>
    <cellStyle name="Accent2" xfId="14922" builtinId="33" hidden="1" customBuiltin="1"/>
    <cellStyle name="Accent2" xfId="14946" builtinId="33" hidden="1" customBuiltin="1"/>
    <cellStyle name="Accent2" xfId="14830" builtinId="33" hidden="1" customBuiltin="1"/>
    <cellStyle name="Accent2" xfId="14982" builtinId="33" hidden="1" customBuiltin="1"/>
    <cellStyle name="Accent2" xfId="15013" builtinId="33" hidden="1" customBuiltin="1"/>
    <cellStyle name="Accent2" xfId="15048" builtinId="33" hidden="1" customBuiltin="1"/>
    <cellStyle name="Accent2" xfId="15080" builtinId="33" hidden="1" customBuiltin="1"/>
    <cellStyle name="Accent2" xfId="15112" builtinId="33" hidden="1" customBuiltin="1"/>
    <cellStyle name="Accent2" xfId="14826" builtinId="33" hidden="1" customBuiltin="1"/>
    <cellStyle name="Accent2" xfId="14814" builtinId="33" hidden="1" customBuiltin="1"/>
    <cellStyle name="Accent2" xfId="15131" builtinId="33" hidden="1" customBuiltin="1"/>
    <cellStyle name="Accent2" xfId="15182" builtinId="33" hidden="1" customBuiltin="1"/>
    <cellStyle name="Accent2" xfId="15206" builtinId="33" hidden="1" customBuiltin="1"/>
    <cellStyle name="Accent2" xfId="14991" builtinId="33" hidden="1" customBuiltin="1"/>
    <cellStyle name="Accent2" xfId="15250" builtinId="33" hidden="1" customBuiltin="1"/>
    <cellStyle name="Accent2" xfId="15280" builtinId="33" hidden="1" customBuiltin="1"/>
    <cellStyle name="Accent2" xfId="15312" builtinId="33" hidden="1" customBuiltin="1"/>
    <cellStyle name="Accent2" xfId="15343" builtinId="33" hidden="1" customBuiltin="1"/>
    <cellStyle name="Accent2" xfId="15370" builtinId="33" hidden="1" customBuiltin="1"/>
    <cellStyle name="Accent2" xfId="15143" builtinId="33" hidden="1" customBuiltin="1"/>
    <cellStyle name="Accent2" xfId="15227" builtinId="33" hidden="1" customBuiltin="1"/>
    <cellStyle name="Accent2" xfId="15388" builtinId="33" hidden="1" customBuiltin="1"/>
    <cellStyle name="Accent2" xfId="15412" builtinId="33" hidden="1" customBuiltin="1"/>
    <cellStyle name="Accent2" xfId="15437" builtinId="33" hidden="1" customBuiltin="1"/>
    <cellStyle name="Accent2" xfId="15461" builtinId="33" hidden="1" customBuiltin="1"/>
    <cellStyle name="Accent2" xfId="13284" builtinId="33" hidden="1" customBuiltin="1"/>
    <cellStyle name="Accent2" xfId="12367" builtinId="33" hidden="1" customBuiltin="1"/>
    <cellStyle name="Accent2" xfId="5375" builtinId="33" hidden="1" customBuiltin="1"/>
    <cellStyle name="Accent2" xfId="10044" builtinId="33" hidden="1" customBuiltin="1"/>
    <cellStyle name="Accent2" xfId="3465" builtinId="33" hidden="1" customBuiltin="1"/>
    <cellStyle name="Accent2" xfId="3493" builtinId="33" hidden="1" customBuiltin="1"/>
    <cellStyle name="Accent2" xfId="3520" builtinId="33" hidden="1" customBuiltin="1"/>
    <cellStyle name="Accent2" xfId="3306" builtinId="33" hidden="1" customBuiltin="1"/>
    <cellStyle name="Accent2" xfId="3382" builtinId="33" hidden="1" customBuiltin="1"/>
    <cellStyle name="Accent2" xfId="3536" builtinId="33" hidden="1" customBuiltin="1"/>
    <cellStyle name="Accent2" xfId="3558" builtinId="33" hidden="1" customBuiltin="1"/>
    <cellStyle name="Accent2" xfId="3579" builtinId="33" hidden="1" customBuiltin="1"/>
    <cellStyle name="Accent2" xfId="3600" builtinId="33" hidden="1" customBuiltin="1"/>
    <cellStyle name="Accent2" xfId="3626" builtinId="33" hidden="1" customBuiltin="1"/>
    <cellStyle name="Accent2" xfId="3660" builtinId="33" hidden="1" customBuiltin="1"/>
    <cellStyle name="Accent2" xfId="3689" builtinId="33" hidden="1" customBuiltin="1"/>
    <cellStyle name="Accent2" xfId="3721" builtinId="33" hidden="1" customBuiltin="1"/>
    <cellStyle name="Accent2" xfId="3611" builtinId="33" hidden="1" customBuiltin="1"/>
    <cellStyle name="Accent2" xfId="3638" builtinId="33" hidden="1" customBuiltin="1"/>
    <cellStyle name="Accent2" xfId="3792" builtinId="33" hidden="1" customBuiltin="1"/>
    <cellStyle name="Accent2" xfId="3814" builtinId="33" hidden="1" customBuiltin="1"/>
    <cellStyle name="Accent2" xfId="3835" builtinId="33" hidden="1" customBuiltin="1"/>
    <cellStyle name="Accent2" xfId="3877" builtinId="33" hidden="1" customBuiltin="1"/>
    <cellStyle name="Accent2" xfId="3920" builtinId="33" hidden="1" customBuiltin="1"/>
    <cellStyle name="Accent2" xfId="3954" builtinId="33" hidden="1" customBuiltin="1"/>
    <cellStyle name="Accent2" xfId="3991" builtinId="33" hidden="1" customBuiltin="1"/>
    <cellStyle name="Accent2" xfId="4028" builtinId="33" hidden="1" customBuiltin="1"/>
    <cellStyle name="Accent2" xfId="4062" builtinId="33" hidden="1" customBuiltin="1"/>
    <cellStyle name="Accent2" xfId="4260" builtinId="33" hidden="1" customBuiltin="1"/>
    <cellStyle name="Accent2" xfId="6392" builtinId="33" hidden="1" customBuiltin="1"/>
    <cellStyle name="Accent2" xfId="6416" builtinId="33" hidden="1" customBuiltin="1"/>
    <cellStyle name="Accent2" xfId="6446" builtinId="33" hidden="1" customBuiltin="1"/>
    <cellStyle name="Accent2" xfId="6471" builtinId="33" hidden="1" customBuiltin="1"/>
    <cellStyle name="Accent2" xfId="6493" builtinId="33" hidden="1" customBuiltin="1"/>
    <cellStyle name="Accent2" xfId="6372" builtinId="33" hidden="1" customBuiltin="1"/>
    <cellStyle name="Accent2" xfId="6536" builtinId="33" hidden="1" customBuiltin="1"/>
    <cellStyle name="Accent2" xfId="6570" builtinId="33" hidden="1" customBuiltin="1"/>
    <cellStyle name="Accent2" xfId="6608" builtinId="33" hidden="1" customBuiltin="1"/>
    <cellStyle name="Accent2" xfId="6644" builtinId="33" hidden="1" customBuiltin="1"/>
    <cellStyle name="Accent2" xfId="6679" builtinId="33" hidden="1" customBuiltin="1"/>
    <cellStyle name="Accent2" xfId="6368" builtinId="33" hidden="1" customBuiltin="1"/>
    <cellStyle name="Accent2" xfId="6354" builtinId="33" hidden="1" customBuiltin="1"/>
    <cellStyle name="Accent2" xfId="6703" builtinId="33" hidden="1" customBuiltin="1"/>
    <cellStyle name="Accent2" xfId="6741" builtinId="33" hidden="1" customBuiltin="1"/>
    <cellStyle name="Accent2" xfId="6777" builtinId="33" hidden="1" customBuiltin="1"/>
    <cellStyle name="Accent2" xfId="6812" builtinId="33" hidden="1" customBuiltin="1"/>
    <cellStyle name="Accent2" xfId="6546" builtinId="33" hidden="1" customBuiltin="1"/>
    <cellStyle name="Accent2" xfId="6908" builtinId="33" hidden="1" customBuiltin="1"/>
    <cellStyle name="Accent2" xfId="6944" builtinId="33" hidden="1" customBuiltin="1"/>
    <cellStyle name="Accent2" xfId="6977" builtinId="33" hidden="1" customBuiltin="1"/>
    <cellStyle name="Accent2" xfId="7007" builtinId="33" hidden="1" customBuiltin="1"/>
    <cellStyle name="Accent2" xfId="6723" builtinId="33" hidden="1" customBuiltin="1"/>
    <cellStyle name="Accent2" xfId="6845" builtinId="33" hidden="1" customBuiltin="1"/>
    <cellStyle name="Accent2" xfId="7028" builtinId="33" hidden="1" customBuiltin="1"/>
    <cellStyle name="Accent2" xfId="7063" builtinId="33" hidden="1" customBuiltin="1"/>
    <cellStyle name="Accent2" xfId="7099" builtinId="33" hidden="1" customBuiltin="1"/>
    <cellStyle name="Accent2" xfId="7133" builtinId="33" hidden="1" customBuiltin="1"/>
    <cellStyle name="Accent2" xfId="7173" builtinId="33" hidden="1" customBuiltin="1"/>
    <cellStyle name="Accent2" xfId="7219" builtinId="33" hidden="1" customBuiltin="1"/>
    <cellStyle name="Accent2" xfId="7253" builtinId="33" hidden="1" customBuiltin="1"/>
    <cellStyle name="Accent2" xfId="7289" builtinId="33" hidden="1" customBuiltin="1"/>
    <cellStyle name="Accent2" xfId="7322" builtinId="33" hidden="1" customBuiltin="1"/>
    <cellStyle name="Accent2" xfId="7352" builtinId="33" hidden="1" customBuiltin="1"/>
    <cellStyle name="Accent2" xfId="7156" builtinId="33" hidden="1" customBuiltin="1"/>
    <cellStyle name="Accent2" xfId="7188" builtinId="33" hidden="1" customBuiltin="1"/>
    <cellStyle name="Accent2" xfId="7373" builtinId="33" hidden="1" customBuiltin="1"/>
    <cellStyle name="Accent2" xfId="7409" builtinId="33" hidden="1" customBuiltin="1"/>
    <cellStyle name="Accent2" xfId="7445" builtinId="33" hidden="1" customBuiltin="1"/>
    <cellStyle name="Accent2" xfId="7479" builtinId="33" hidden="1" customBuiltin="1"/>
    <cellStyle name="Accent2" xfId="3776" builtinId="33" hidden="1" customBuiltin="1"/>
    <cellStyle name="Accent2" xfId="13571" builtinId="33" hidden="1" customBuiltin="1"/>
    <cellStyle name="Accent2" xfId="12397" builtinId="33" hidden="1" customBuiltin="1"/>
    <cellStyle name="Accent2" xfId="5141" builtinId="33" hidden="1" customBuiltin="1"/>
    <cellStyle name="Accent2" xfId="6317" builtinId="33" hidden="1" customBuiltin="1"/>
    <cellStyle name="Accent2" xfId="23725" builtinId="33" hidden="1" customBuiltin="1"/>
    <cellStyle name="Accent2" xfId="5347" builtinId="33" hidden="1" customBuiltin="1"/>
    <cellStyle name="Accent2" xfId="23504" builtinId="33" hidden="1" customBuiltin="1"/>
    <cellStyle name="Accent2" xfId="24203" builtinId="33" hidden="1" customBuiltin="1"/>
    <cellStyle name="Accent2" xfId="14182" builtinId="33" hidden="1" customBuiltin="1"/>
    <cellStyle name="Accent2" xfId="18611" builtinId="33" hidden="1" customBuiltin="1"/>
    <cellStyle name="Accent2" xfId="20122" builtinId="33" hidden="1" customBuiltin="1"/>
    <cellStyle name="Accent2" xfId="24237" builtinId="33" hidden="1" customBuiltin="1"/>
    <cellStyle name="Accent2" xfId="23304" builtinId="33" hidden="1" customBuiltin="1"/>
    <cellStyle name="Accent2" xfId="4464" builtinId="33" hidden="1" customBuiltin="1"/>
    <cellStyle name="Accent2" xfId="17478" builtinId="33" hidden="1" customBuiltin="1"/>
    <cellStyle name="Accent2" xfId="14005" builtinId="33" hidden="1" customBuiltin="1"/>
    <cellStyle name="Accent2" xfId="5746" builtinId="33" hidden="1" customBuiltin="1"/>
    <cellStyle name="Accent2" xfId="23312" builtinId="33" hidden="1" customBuiltin="1"/>
    <cellStyle name="Accent2" xfId="25644" builtinId="33" hidden="1" customBuiltin="1"/>
    <cellStyle name="Accent2" xfId="25682" builtinId="33" hidden="1" customBuiltin="1"/>
    <cellStyle name="Accent2" xfId="25718" builtinId="33" hidden="1" customBuiltin="1"/>
    <cellStyle name="Accent2" xfId="25753" builtinId="33" hidden="1" customBuiltin="1"/>
    <cellStyle name="Accent2" xfId="23949" builtinId="33" hidden="1" customBuiltin="1"/>
    <cellStyle name="Accent2" xfId="25849" builtinId="33" hidden="1" customBuiltin="1"/>
    <cellStyle name="Accent2" xfId="25884" builtinId="33" hidden="1" customBuiltin="1"/>
    <cellStyle name="Accent2" xfId="25917" builtinId="33" hidden="1" customBuiltin="1"/>
    <cellStyle name="Accent2" xfId="25947" builtinId="33" hidden="1" customBuiltin="1"/>
    <cellStyle name="Accent2" xfId="25664" builtinId="33" hidden="1" customBuiltin="1"/>
    <cellStyle name="Accent2" xfId="25968" builtinId="33" hidden="1" customBuiltin="1"/>
    <cellStyle name="Accent2" xfId="26003" builtinId="33" hidden="1" customBuiltin="1"/>
    <cellStyle name="Accent2" xfId="26039" builtinId="33" hidden="1" customBuiltin="1"/>
    <cellStyle name="Accent2" xfId="26073" builtinId="33" hidden="1" customBuiltin="1"/>
    <cellStyle name="Accent2" xfId="26146" builtinId="33" hidden="1" customBuiltin="1"/>
    <cellStyle name="Accent2" xfId="26176" builtinId="33" hidden="1" customBuiltin="1"/>
    <cellStyle name="Accent2" xfId="26208" builtinId="33" hidden="1" customBuiltin="1"/>
    <cellStyle name="Accent2" xfId="26238" builtinId="33" hidden="1" customBuiltin="1"/>
    <cellStyle name="Accent2" xfId="26265" builtinId="33" hidden="1" customBuiltin="1"/>
    <cellStyle name="Accent2" xfId="26094" builtinId="33" hidden="1" customBuiltin="1"/>
    <cellStyle name="Accent2" xfId="26122" builtinId="33" hidden="1" customBuiltin="1"/>
    <cellStyle name="Accent2" xfId="26281" builtinId="33" hidden="1" customBuiltin="1"/>
    <cellStyle name="Accent2" xfId="26303" builtinId="33" hidden="1" customBuiltin="1"/>
    <cellStyle name="Accent2" xfId="26326" builtinId="33" hidden="1" customBuiltin="1"/>
    <cellStyle name="Accent2" xfId="26347" builtinId="33" hidden="1" customBuiltin="1"/>
    <cellStyle name="Accent2" xfId="26369" builtinId="33" hidden="1" customBuiltin="1"/>
    <cellStyle name="Accent2" xfId="26391" builtinId="33" hidden="1" customBuiltin="1"/>
    <cellStyle name="Accent2" xfId="26412" builtinId="33" hidden="1" customBuiltin="1"/>
    <cellStyle name="Accent2" xfId="26434" builtinId="33" hidden="1" customBuiltin="1"/>
    <cellStyle name="Accent2" xfId="26456" builtinId="33" hidden="1" customBuiltin="1"/>
    <cellStyle name="Accent2" xfId="26477" builtinId="33" hidden="1" customBuiltin="1"/>
    <cellStyle name="Accent2" xfId="26502" builtinId="33" hidden="1" customBuiltin="1"/>
    <cellStyle name="Accent2" xfId="26681" builtinId="33" hidden="1" customBuiltin="1"/>
    <cellStyle name="Accent2" xfId="26702" builtinId="33" hidden="1" customBuiltin="1"/>
    <cellStyle name="Accent2" xfId="26725" builtinId="33" hidden="1" customBuiltin="1"/>
    <cellStyle name="Accent2" xfId="26747" builtinId="33" hidden="1" customBuiltin="1"/>
    <cellStyle name="Accent2" xfId="26768" builtinId="33" hidden="1" customBuiltin="1"/>
    <cellStyle name="Accent2" xfId="26664" builtinId="33" hidden="1" customBuiltin="1"/>
    <cellStyle name="Accent2" xfId="26802" builtinId="33" hidden="1" customBuiltin="1"/>
    <cellStyle name="Accent2" xfId="25786" builtinId="33" hidden="1" customBuiltin="1"/>
    <cellStyle name="Accent2" xfId="25595" builtinId="33" hidden="1" customBuiltin="1"/>
    <cellStyle name="Accent2" xfId="24919" builtinId="33" hidden="1" customBuiltin="1"/>
    <cellStyle name="Accent2" xfId="24051" builtinId="33" hidden="1" customBuiltin="1"/>
    <cellStyle name="Accent2" xfId="23249" builtinId="33" hidden="1" customBuiltin="1"/>
    <cellStyle name="Accent2" xfId="10858" builtinId="33" hidden="1" customBuiltin="1"/>
    <cellStyle name="Accent2" xfId="21374" builtinId="33" hidden="1" customBuiltin="1"/>
    <cellStyle name="Accent2" xfId="20673" builtinId="33" hidden="1" customBuiltin="1"/>
    <cellStyle name="Accent2" xfId="19367" builtinId="33" hidden="1" customBuiltin="1"/>
    <cellStyle name="Accent2" xfId="19174" builtinId="33" hidden="1" customBuiltin="1"/>
    <cellStyle name="Accent2" xfId="18469" builtinId="33" hidden="1" customBuiltin="1"/>
    <cellStyle name="Accent2" xfId="17581" builtinId="33" hidden="1" customBuiltin="1"/>
    <cellStyle name="Accent2" xfId="5422" builtinId="33" hidden="1" customBuiltin="1"/>
    <cellStyle name="Accent2" xfId="4330" builtinId="33" hidden="1" customBuiltin="1"/>
    <cellStyle name="Accent2" xfId="16288" builtinId="33" hidden="1" customBuiltin="1"/>
    <cellStyle name="Accent2" xfId="15736" builtinId="33" hidden="1" customBuiltin="1"/>
    <cellStyle name="Accent2" xfId="9659" builtinId="33" hidden="1" customBuiltin="1"/>
    <cellStyle name="Accent2" xfId="9797" builtinId="33" hidden="1" customBuiltin="1"/>
    <cellStyle name="Accent2" xfId="9828" builtinId="33" hidden="1" customBuiltin="1"/>
    <cellStyle name="Accent2" xfId="9863" builtinId="33" hidden="1" customBuiltin="1"/>
    <cellStyle name="Accent2" xfId="9894" builtinId="33" hidden="1" customBuiltin="1"/>
    <cellStyle name="Accent2" xfId="9925" builtinId="33" hidden="1" customBuiltin="1"/>
    <cellStyle name="Accent2" xfId="9655" builtinId="33" hidden="1" customBuiltin="1"/>
    <cellStyle name="Accent2" xfId="9645" builtinId="33" hidden="1" customBuiltin="1"/>
    <cellStyle name="Accent2" xfId="9945" builtinId="33" hidden="1" customBuiltin="1"/>
    <cellStyle name="Accent2" xfId="9974" builtinId="33" hidden="1" customBuiltin="1"/>
    <cellStyle name="Accent2" xfId="9999" builtinId="33" hidden="1" customBuiltin="1"/>
    <cellStyle name="Accent2" xfId="10022" builtinId="33" hidden="1" customBuiltin="1"/>
    <cellStyle name="Accent2" xfId="9805" builtinId="33" hidden="1" customBuiltin="1"/>
    <cellStyle name="Accent2" xfId="10066" builtinId="33" hidden="1" customBuiltin="1"/>
    <cellStyle name="Accent2" xfId="10096" builtinId="33" hidden="1" customBuiltin="1"/>
    <cellStyle name="Accent2" xfId="10128" builtinId="33" hidden="1" customBuiltin="1"/>
    <cellStyle name="Accent2" xfId="10157" builtinId="33" hidden="1" customBuiltin="1"/>
    <cellStyle name="Accent2" xfId="10184" builtinId="33" hidden="1" customBuiltin="1"/>
    <cellStyle name="Accent2" xfId="9959" builtinId="33" hidden="1" customBuiltin="1"/>
    <cellStyle name="Accent2" xfId="10203" builtinId="33" hidden="1" customBuiltin="1"/>
    <cellStyle name="Accent2" xfId="10229" builtinId="33" hidden="1" customBuiltin="1"/>
    <cellStyle name="Accent2" xfId="10276" builtinId="33" hidden="1" customBuiltin="1"/>
    <cellStyle name="Accent2" xfId="10306" builtinId="33" hidden="1" customBuiltin="1"/>
    <cellStyle name="Accent2" xfId="10344" builtinId="33" hidden="1" customBuiltin="1"/>
    <cellStyle name="Accent2" xfId="10374" builtinId="33" hidden="1" customBuiltin="1"/>
    <cellStyle name="Accent2" xfId="10407" builtinId="33" hidden="1" customBuiltin="1"/>
    <cellStyle name="Accent2" xfId="10437" builtinId="33" hidden="1" customBuiltin="1"/>
    <cellStyle name="Accent2" xfId="10464" builtinId="33" hidden="1" customBuiltin="1"/>
    <cellStyle name="Accent2" xfId="10289" builtinId="33" hidden="1" customBuiltin="1"/>
    <cellStyle name="Accent2" xfId="10320" builtinId="33" hidden="1" customBuiltin="1"/>
    <cellStyle name="Accent2" xfId="10482" builtinId="33" hidden="1" customBuiltin="1"/>
    <cellStyle name="Accent2" xfId="10509" builtinId="33" hidden="1" customBuiltin="1"/>
    <cellStyle name="Accent2" xfId="10532" builtinId="33" hidden="1" customBuiltin="1"/>
    <cellStyle name="Accent2" xfId="10554" builtinId="33" hidden="1" customBuiltin="1"/>
    <cellStyle name="Accent2" xfId="10584" builtinId="33" hidden="1" customBuiltin="1"/>
    <cellStyle name="Accent2" xfId="8421" builtinId="33" hidden="1" customBuiltin="1"/>
    <cellStyle name="Accent2" xfId="5118" builtinId="33" hidden="1" customBuiltin="1"/>
    <cellStyle name="Accent2" xfId="5613" builtinId="33" hidden="1" customBuiltin="1"/>
    <cellStyle name="Accent2" xfId="7783" builtinId="33" hidden="1" customBuiltin="1"/>
    <cellStyle name="Accent2" xfId="7902" builtinId="33" hidden="1" customBuiltin="1"/>
    <cellStyle name="Accent2" xfId="5958" builtinId="33" hidden="1" customBuiltin="1"/>
    <cellStyle name="Accent2" xfId="7920" builtinId="33" hidden="1" customBuiltin="1"/>
    <cellStyle name="Accent2" xfId="5752" builtinId="33" hidden="1" customBuiltin="1"/>
    <cellStyle name="Accent2" xfId="4763" builtinId="33" hidden="1" customBuiltin="1"/>
    <cellStyle name="Accent2" xfId="4704" builtinId="33" hidden="1" customBuiltin="1"/>
    <cellStyle name="Accent2" xfId="4502" builtinId="33" hidden="1" customBuiltin="1"/>
    <cellStyle name="Accent2" xfId="7810" builtinId="33" hidden="1" customBuiltin="1"/>
    <cellStyle name="Accent2" xfId="4898" builtinId="33" hidden="1" customBuiltin="1"/>
    <cellStyle name="Accent2" xfId="4410" builtinId="33" hidden="1" customBuiltin="1"/>
    <cellStyle name="Accent2" xfId="5615" builtinId="33" hidden="1" customBuiltin="1"/>
    <cellStyle name="Accent2" xfId="8385" builtinId="33" hidden="1" customBuiltin="1"/>
    <cellStyle name="Accent2" xfId="7930" builtinId="33" hidden="1" customBuiltin="1"/>
    <cellStyle name="Accent2" xfId="7821" builtinId="33" hidden="1" customBuiltin="1"/>
    <cellStyle name="Accent2" xfId="5568" builtinId="33" hidden="1" customBuiltin="1"/>
    <cellStyle name="Accent2" xfId="7592" builtinId="33" hidden="1" customBuiltin="1"/>
    <cellStyle name="Accent2" xfId="10692" builtinId="33" hidden="1" customBuiltin="1"/>
    <cellStyle name="Accent2" xfId="7617" builtinId="33" hidden="1" customBuiltin="1"/>
    <cellStyle name="Accent2" xfId="4176" builtinId="33" hidden="1" customBuiltin="1"/>
    <cellStyle name="Accent2" xfId="25816" builtinId="33" hidden="1" customBuiltin="1"/>
    <cellStyle name="Accent2" xfId="300" builtinId="33" hidden="1" customBuiltin="1"/>
    <cellStyle name="Accent2" xfId="334" builtinId="33" hidden="1" customBuiltin="1"/>
    <cellStyle name="Accent2" xfId="369" builtinId="33" hidden="1" customBuiltin="1"/>
    <cellStyle name="Accent2" xfId="457" builtinId="33" hidden="1" customBuiltin="1"/>
    <cellStyle name="Accent2" xfId="491" builtinId="33" hidden="1" customBuiltin="1"/>
    <cellStyle name="Accent2" xfId="527" builtinId="33" hidden="1" customBuiltin="1"/>
    <cellStyle name="Accent2" xfId="563" builtinId="33" hidden="1" customBuiltin="1"/>
    <cellStyle name="Accent2" xfId="597" builtinId="33" hidden="1" customBuiltin="1"/>
    <cellStyle name="Accent2" xfId="150" builtinId="33" hidden="1" customBuiltin="1"/>
    <cellStyle name="Accent2" xfId="192" builtinId="33" hidden="1" customBuiltin="1"/>
    <cellStyle name="Accent2" xfId="226" builtinId="33" hidden="1" customBuiltin="1"/>
    <cellStyle name="Accent2" xfId="263" builtinId="33" hidden="1" customBuiltin="1"/>
    <cellStyle name="Accent2" xfId="72" builtinId="33" hidden="1" customBuiltin="1"/>
    <cellStyle name="Accent2" xfId="24" builtinId="33" hidden="1" customBuiltin="1"/>
    <cellStyle name="Accent2" xfId="107" builtinId="33" hidden="1" customBuiltin="1"/>
    <cellStyle name="Accent2" xfId="985" builtinId="33" hidden="1" customBuiltin="1"/>
    <cellStyle name="Accent2" xfId="2071" builtinId="33" hidden="1" customBuiltin="1"/>
    <cellStyle name="Accent2" xfId="1458" builtinId="33" hidden="1" customBuiltin="1"/>
    <cellStyle name="Accent2" xfId="3161" builtinId="33" hidden="1" customBuiltin="1"/>
    <cellStyle name="Accent2" xfId="3055" builtinId="33" hidden="1" customBuiltin="1"/>
    <cellStyle name="Accent2" xfId="23495" builtinId="33" hidden="1" customBuiltin="1"/>
    <cellStyle name="Accent2" xfId="24732" builtinId="33" hidden="1" customBuiltin="1"/>
    <cellStyle name="Accent2" xfId="24753" builtinId="33" hidden="1" customBuiltin="1"/>
    <cellStyle name="Accent2" xfId="24776" builtinId="33" hidden="1" customBuiltin="1"/>
    <cellStyle name="Accent2" xfId="24797" builtinId="33" hidden="1" customBuiltin="1"/>
    <cellStyle name="Accent2" xfId="24818" builtinId="33" hidden="1" customBuiltin="1"/>
    <cellStyle name="Accent2" xfId="24716" builtinId="33" hidden="1" customBuiltin="1"/>
    <cellStyle name="Accent2" xfId="24853" builtinId="33" hidden="1" customBuiltin="1"/>
    <cellStyle name="Accent2" xfId="24884" builtinId="33" hidden="1" customBuiltin="1"/>
    <cellStyle name="Accent2" xfId="24949" builtinId="33" hidden="1" customBuiltin="1"/>
    <cellStyle name="Accent2" xfId="24980" builtinId="33" hidden="1" customBuiltin="1"/>
    <cellStyle name="Accent2" xfId="24703" builtinId="33" hidden="1" customBuiltin="1"/>
    <cellStyle name="Accent2" xfId="24999" builtinId="33" hidden="1" customBuiltin="1"/>
    <cellStyle name="Accent2" xfId="25026" builtinId="33" hidden="1" customBuiltin="1"/>
    <cellStyle name="Accent2" xfId="25049" builtinId="33" hidden="1" customBuiltin="1"/>
    <cellStyle name="Accent2" xfId="25073" builtinId="33" hidden="1" customBuiltin="1"/>
    <cellStyle name="Accent2" xfId="24861" builtinId="33" hidden="1" customBuiltin="1"/>
    <cellStyle name="Accent2" xfId="25118" builtinId="33" hidden="1" customBuiltin="1"/>
    <cellStyle name="Accent2" xfId="25148" builtinId="33" hidden="1" customBuiltin="1"/>
    <cellStyle name="Accent2" xfId="25180" builtinId="33" hidden="1" customBuiltin="1"/>
    <cellStyle name="Accent2" xfId="25209" builtinId="33" hidden="1" customBuiltin="1"/>
    <cellStyle name="Accent2" xfId="25236" builtinId="33" hidden="1" customBuiltin="1"/>
    <cellStyle name="Accent2" xfId="25010" builtinId="33" hidden="1" customBuiltin="1"/>
    <cellStyle name="Accent2" xfId="25094" builtinId="33" hidden="1" customBuiltin="1"/>
    <cellStyle name="Accent2" xfId="25253" builtinId="33" hidden="1" customBuiltin="1"/>
    <cellStyle name="Accent2" xfId="25276" builtinId="33" hidden="1" customBuiltin="1"/>
    <cellStyle name="Accent2" xfId="25300" builtinId="33" hidden="1" customBuiltin="1"/>
    <cellStyle name="Accent2" xfId="25324" builtinId="33" hidden="1" customBuiltin="1"/>
    <cellStyle name="Accent2" xfId="25353" builtinId="33" hidden="1" customBuiltin="1"/>
    <cellStyle name="Accent2" xfId="25389" builtinId="33" hidden="1" customBuiltin="1"/>
    <cellStyle name="Accent2" xfId="25419" builtinId="33" hidden="1" customBuiltin="1"/>
    <cellStyle name="Accent2" xfId="25451" builtinId="33" hidden="1" customBuiltin="1"/>
    <cellStyle name="Accent2" xfId="25480" builtinId="33" hidden="1" customBuiltin="1"/>
    <cellStyle name="Accent2" xfId="25507" builtinId="33" hidden="1" customBuiltin="1"/>
    <cellStyle name="Accent2" xfId="25338" builtinId="33" hidden="1" customBuiltin="1"/>
    <cellStyle name="Accent2" xfId="25365" builtinId="33" hidden="1" customBuiltin="1"/>
    <cellStyle name="Accent2" xfId="25525" builtinId="33" hidden="1" customBuiltin="1"/>
    <cellStyle name="Accent2" xfId="25549" builtinId="33" hidden="1" customBuiltin="1"/>
    <cellStyle name="Accent2" xfId="25572" builtinId="33" hidden="1" customBuiltin="1"/>
    <cellStyle name="Accent2" xfId="25617" builtinId="33" hidden="1" customBuiltin="1"/>
    <cellStyle name="Accent2" xfId="14298" builtinId="33" hidden="1" customBuiltin="1"/>
    <cellStyle name="Accent2" xfId="16916" builtinId="33" hidden="1" customBuiltin="1"/>
    <cellStyle name="Accent2" xfId="20124" builtinId="33" hidden="1" customBuiltin="1"/>
    <cellStyle name="Accent2" xfId="1265" builtinId="33" hidden="1" customBuiltin="1"/>
    <cellStyle name="Accent2" xfId="1297" builtinId="33" hidden="1" customBuiltin="1"/>
    <cellStyle name="Accent2" xfId="1479" builtinId="33" hidden="1" customBuiltin="1"/>
    <cellStyle name="Accent2" xfId="1514" builtinId="33" hidden="1" customBuiltin="1"/>
    <cellStyle name="Accent2" xfId="1550" builtinId="33" hidden="1" customBuiltin="1"/>
    <cellStyle name="Accent2" xfId="1584" builtinId="33" hidden="1" customBuiltin="1"/>
    <cellStyle name="Accent2" xfId="1619" builtinId="33" hidden="1" customBuiltin="1"/>
    <cellStyle name="Accent2" xfId="1737" builtinId="33" hidden="1" customBuiltin="1"/>
    <cellStyle name="Accent2" xfId="1758" builtinId="33" hidden="1" customBuiltin="1"/>
    <cellStyle name="Accent2" xfId="1780" builtinId="33" hidden="1" customBuiltin="1"/>
    <cellStyle name="Accent2" xfId="1802" builtinId="33" hidden="1" customBuiltin="1"/>
    <cellStyle name="Accent2" xfId="1823" builtinId="33" hidden="1" customBuiltin="1"/>
    <cellStyle name="Accent2" xfId="1848" builtinId="33" hidden="1" customBuiltin="1"/>
    <cellStyle name="Accent2" xfId="2027" builtinId="33" hidden="1" customBuiltin="1"/>
    <cellStyle name="Accent2" xfId="2048" builtinId="33" hidden="1" customBuiltin="1"/>
    <cellStyle name="Accent2" xfId="2093" builtinId="33" hidden="1" customBuiltin="1"/>
    <cellStyle name="Accent2" xfId="2114" builtinId="33" hidden="1" customBuiltin="1"/>
    <cellStyle name="Accent2" xfId="434" builtinId="33" hidden="1" customBuiltin="1"/>
    <cellStyle name="Accent2" xfId="648" builtinId="33" hidden="1" customBuiltin="1"/>
    <cellStyle name="Accent2" xfId="682" builtinId="33" hidden="1" customBuiltin="1"/>
    <cellStyle name="Accent2" xfId="720" builtinId="33" hidden="1" customBuiltin="1"/>
    <cellStyle name="Accent2" xfId="755" builtinId="33" hidden="1" customBuiltin="1"/>
    <cellStyle name="Accent2" xfId="789" builtinId="33" hidden="1" customBuiltin="1"/>
    <cellStyle name="Accent2" xfId="430" builtinId="33" hidden="1" customBuiltin="1"/>
    <cellStyle name="Accent2" xfId="409" builtinId="33" hidden="1" customBuiltin="1"/>
    <cellStyle name="Accent2" xfId="813" builtinId="33" hidden="1" customBuiltin="1"/>
    <cellStyle name="Accent2" xfId="851" builtinId="33" hidden="1" customBuiltin="1"/>
    <cellStyle name="Accent2" xfId="887" builtinId="33" hidden="1" customBuiltin="1"/>
    <cellStyle name="Accent2" xfId="922" builtinId="33" hidden="1" customBuiltin="1"/>
    <cellStyle name="Accent2" xfId="658" builtinId="33" hidden="1" customBuiltin="1"/>
    <cellStyle name="Accent2" xfId="1018" builtinId="33" hidden="1" customBuiltin="1"/>
    <cellStyle name="Accent2" xfId="1053" builtinId="33" hidden="1" customBuiltin="1"/>
    <cellStyle name="Accent2" xfId="3363" builtinId="33" hidden="1" customBuiltin="1"/>
    <cellStyle name="Accent2" xfId="3404" builtinId="33" hidden="1" customBuiltin="1"/>
    <cellStyle name="Accent2" xfId="3433" builtinId="33" hidden="1" customBuiltin="1"/>
    <cellStyle name="Accent2" xfId="1086" builtinId="33" hidden="1" customBuiltin="1"/>
    <cellStyle name="Accent2" xfId="1116" builtinId="33" hidden="1" customBuiltin="1"/>
    <cellStyle name="Accent2" xfId="833" builtinId="33" hidden="1" customBuiltin="1"/>
    <cellStyle name="Accent2" xfId="955" builtinId="33" hidden="1" customBuiltin="1"/>
    <cellStyle name="Accent2" xfId="1137" builtinId="33" hidden="1" customBuiltin="1"/>
    <cellStyle name="Accent2" xfId="1172" builtinId="33" hidden="1" customBuiltin="1"/>
    <cellStyle name="Accent2" xfId="1208" builtinId="33" hidden="1" customBuiltin="1"/>
    <cellStyle name="Accent2" xfId="1242" builtinId="33" hidden="1" customBuiltin="1"/>
    <cellStyle name="Accent2" xfId="1282" builtinId="33" hidden="1" customBuiltin="1"/>
    <cellStyle name="Accent2" xfId="1327" builtinId="33" hidden="1" customBuiltin="1"/>
    <cellStyle name="Accent2" xfId="1360" builtinId="33" hidden="1" customBuiltin="1"/>
    <cellStyle name="Accent2" xfId="1395" builtinId="33" hidden="1" customBuiltin="1"/>
    <cellStyle name="Accent2" xfId="1428" builtinId="33" hidden="1" customBuiltin="1"/>
    <cellStyle name="Accent2" xfId="3218" builtinId="33" hidden="1" customBuiltin="1"/>
    <cellStyle name="Accent2" xfId="3247" builtinId="33" hidden="1" customBuiltin="1"/>
    <cellStyle name="Accent2" xfId="3278" builtinId="33" hidden="1" customBuiltin="1"/>
    <cellStyle name="Accent2" xfId="3014" builtinId="33" hidden="1" customBuiltin="1"/>
    <cellStyle name="Accent2" xfId="3005" builtinId="33" hidden="1" customBuiltin="1"/>
    <cellStyle name="Accent2" xfId="3296" builtinId="33" hidden="1" customBuiltin="1"/>
    <cellStyle name="Accent2" xfId="3321" builtinId="33" hidden="1" customBuiltin="1"/>
    <cellStyle name="Accent2" xfId="3342" builtinId="33" hidden="1" customBuiltin="1"/>
    <cellStyle name="Accent2" xfId="3120" builtinId="33" hidden="1" customBuiltin="1"/>
    <cellStyle name="Accent2" xfId="3018" builtinId="33" hidden="1" customBuiltin="1"/>
    <cellStyle name="Accent2" xfId="3153" builtinId="33" hidden="1" customBuiltin="1"/>
    <cellStyle name="Accent2" xfId="3183" builtinId="33" hidden="1" customBuiltin="1"/>
    <cellStyle name="Accent2" xfId="3078" builtinId="33" hidden="1" customBuiltin="1"/>
    <cellStyle name="Accent2" xfId="3099" builtinId="33" hidden="1" customBuiltin="1"/>
    <cellStyle name="Accent2" xfId="3034" builtinId="33" hidden="1" customBuiltin="1"/>
    <cellStyle name="Accent3" xfId="16345" builtinId="37" hidden="1" customBuiltin="1"/>
    <cellStyle name="Accent3" xfId="28392" builtinId="37" hidden="1" customBuiltin="1"/>
    <cellStyle name="Accent3" xfId="28413" builtinId="37" hidden="1" customBuiltin="1"/>
    <cellStyle name="Accent3" xfId="28371" builtinId="37" hidden="1" customBuiltin="1"/>
    <cellStyle name="Accent3" xfId="28349" builtinId="37" hidden="1" customBuiltin="1"/>
    <cellStyle name="Accent3" xfId="16315" builtinId="37" hidden="1" customBuiltin="1"/>
    <cellStyle name="Accent3" xfId="686" builtinId="37" hidden="1" customBuiltin="1"/>
    <cellStyle name="Accent3" xfId="723" builtinId="37" hidden="1" customBuiltin="1"/>
    <cellStyle name="Accent3" xfId="792" builtinId="37" hidden="1" customBuiltin="1"/>
    <cellStyle name="Accent3" xfId="628" builtinId="37" hidden="1" customBuiltin="1"/>
    <cellStyle name="Accent3" xfId="695" builtinId="37" hidden="1" customBuiltin="1"/>
    <cellStyle name="Accent3" xfId="817" builtinId="37" hidden="1" customBuiltin="1"/>
    <cellStyle name="Accent3" xfId="855" builtinId="37" hidden="1" customBuiltin="1"/>
    <cellStyle name="Accent3" xfId="891" builtinId="37" hidden="1" customBuiltin="1"/>
    <cellStyle name="Accent3" xfId="926" builtinId="37" hidden="1" customBuiltin="1"/>
    <cellStyle name="Accent3" xfId="989" builtinId="37" hidden="1" customBuiltin="1"/>
    <cellStyle name="Accent3" xfId="1022" builtinId="37" hidden="1" customBuiltin="1"/>
    <cellStyle name="Accent3" xfId="1056" builtinId="37" hidden="1" customBuiltin="1"/>
    <cellStyle name="Accent3" xfId="1088" builtinId="37" hidden="1" customBuiltin="1"/>
    <cellStyle name="Accent3" xfId="1119" builtinId="37" hidden="1" customBuiltin="1"/>
    <cellStyle name="Accent3" xfId="338" builtinId="37" hidden="1" customBuiltin="1"/>
    <cellStyle name="Accent3" xfId="373" builtinId="37" hidden="1" customBuiltin="1"/>
    <cellStyle name="Accent3" xfId="461" builtinId="37" hidden="1" customBuiltin="1"/>
    <cellStyle name="Accent3" xfId="495" builtinId="37" hidden="1" customBuiltin="1"/>
    <cellStyle name="Accent3" xfId="531" builtinId="37" hidden="1" customBuiltin="1"/>
    <cellStyle name="Accent3" xfId="567" builtinId="37" hidden="1" customBuiltin="1"/>
    <cellStyle name="Accent3" xfId="601" builtinId="37" hidden="1" customBuiltin="1"/>
    <cellStyle name="Accent3" xfId="400" builtinId="37" hidden="1" customBuiltin="1"/>
    <cellStyle name="Accent3" xfId="196" builtinId="37" hidden="1" customBuiltin="1"/>
    <cellStyle name="Accent3" xfId="230" builtinId="37" hidden="1" customBuiltin="1"/>
    <cellStyle name="Accent3" xfId="944" builtinId="37" hidden="1" customBuiltin="1"/>
    <cellStyle name="Accent3" xfId="1371" builtinId="37" hidden="1" customBuiltin="1"/>
    <cellStyle name="Accent3" xfId="3281" builtinId="37" hidden="1" customBuiltin="1"/>
    <cellStyle name="Accent3" xfId="2560" builtinId="37" hidden="1" customBuiltin="1"/>
    <cellStyle name="Accent3" xfId="9928" builtinId="37" hidden="1" customBuiltin="1"/>
    <cellStyle name="Accent3" xfId="9154" builtinId="37" hidden="1" customBuiltin="1"/>
    <cellStyle name="Accent3" xfId="7980" builtinId="37" hidden="1" customBuiltin="1"/>
    <cellStyle name="Accent3" xfId="6682" builtinId="37" hidden="1" customBuiltin="1"/>
    <cellStyle name="Accent3" xfId="15568" builtinId="37" hidden="1" customBuiltin="1"/>
    <cellStyle name="Accent3" xfId="14874" builtinId="37" hidden="1" customBuiltin="1"/>
    <cellStyle name="Accent3" xfId="13255" builtinId="37" hidden="1" customBuiltin="1"/>
    <cellStyle name="Accent3" xfId="12942" builtinId="37" hidden="1" customBuiltin="1"/>
    <cellStyle name="Accent3" xfId="10911" builtinId="37" hidden="1" customBuiltin="1"/>
    <cellStyle name="Accent3" xfId="11396" builtinId="37" hidden="1" customBuiltin="1"/>
    <cellStyle name="Accent3" xfId="6147" builtinId="37" hidden="1" customBuiltin="1"/>
    <cellStyle name="Accent3" xfId="10635" builtinId="37" hidden="1" customBuiltin="1"/>
    <cellStyle name="Accent3" xfId="22007" builtinId="37" hidden="1" customBuiltin="1"/>
    <cellStyle name="Accent3" xfId="27750" builtinId="37" hidden="1" customBuiltin="1"/>
    <cellStyle name="Accent3" xfId="21707" builtinId="37" hidden="1" customBuiltin="1"/>
    <cellStyle name="Accent3" xfId="21741" builtinId="37" hidden="1" customBuiltin="1"/>
    <cellStyle name="Accent3" xfId="21772" builtinId="37" hidden="1" customBuiltin="1"/>
    <cellStyle name="Accent3" xfId="21803" builtinId="37" hidden="1" customBuiltin="1"/>
    <cellStyle name="Accent3" xfId="21655" builtinId="37" hidden="1" customBuiltin="1"/>
    <cellStyle name="Accent3" xfId="21715" builtinId="37" hidden="1" customBuiltin="1"/>
    <cellStyle name="Accent3" xfId="21822" builtinId="37" hidden="1" customBuiltin="1"/>
    <cellStyle name="Accent3" xfId="21849" builtinId="37" hidden="1" customBuiltin="1"/>
    <cellStyle name="Accent3" xfId="21873" builtinId="37" hidden="1" customBuiltin="1"/>
    <cellStyle name="Accent3" xfId="21897" builtinId="37" hidden="1" customBuiltin="1"/>
    <cellStyle name="Accent3" xfId="21908" builtinId="37" hidden="1" customBuiltin="1"/>
    <cellStyle name="Accent3" xfId="21945" builtinId="37" hidden="1" customBuiltin="1"/>
    <cellStyle name="Accent3" xfId="21976" builtinId="37" hidden="1" customBuiltin="1"/>
    <cellStyle name="Accent3" xfId="22036" builtinId="37" hidden="1" customBuiltin="1"/>
    <cellStyle name="Accent3" xfId="22064" builtinId="37" hidden="1" customBuiltin="1"/>
    <cellStyle name="Accent3" xfId="21925" builtinId="37" hidden="1" customBuiltin="1"/>
    <cellStyle name="Accent3" xfId="21982" builtinId="37" hidden="1" customBuiltin="1"/>
    <cellStyle name="Accent3" xfId="22081" builtinId="37" hidden="1" customBuiltin="1"/>
    <cellStyle name="Accent3" xfId="22105" builtinId="37" hidden="1" customBuiltin="1"/>
    <cellStyle name="Accent3" xfId="22130" builtinId="37" hidden="1" customBuiltin="1"/>
    <cellStyle name="Accent3" xfId="22154" builtinId="37" hidden="1" customBuiltin="1"/>
    <cellStyle name="Accent3" xfId="22184" builtinId="37" hidden="1" customBuiltin="1"/>
    <cellStyle name="Accent3" xfId="22252" builtinId="37" hidden="1" customBuiltin="1"/>
    <cellStyle name="Accent3" xfId="22283" builtinId="37" hidden="1" customBuiltin="1"/>
    <cellStyle name="Accent3" xfId="22313" builtinId="37" hidden="1" customBuiltin="1"/>
    <cellStyle name="Accent3" xfId="22341" builtinId="37" hidden="1" customBuiltin="1"/>
    <cellStyle name="Accent3" xfId="22200" builtinId="37" hidden="1" customBuiltin="1"/>
    <cellStyle name="Accent3" xfId="22258" builtinId="37" hidden="1" customBuiltin="1"/>
    <cellStyle name="Accent3" xfId="22359" builtinId="37" hidden="1" customBuiltin="1"/>
    <cellStyle name="Accent3" xfId="22384" builtinId="37" hidden="1" customBuiltin="1"/>
    <cellStyle name="Accent3" xfId="22407" builtinId="37" hidden="1" customBuiltin="1"/>
    <cellStyle name="Accent3" xfId="22430" builtinId="37" hidden="1" customBuiltin="1"/>
    <cellStyle name="Accent3" xfId="22451" builtinId="37" hidden="1" customBuiltin="1"/>
    <cellStyle name="Accent3" xfId="6090" builtinId="37" hidden="1" customBuiltin="1"/>
    <cellStyle name="Accent3" xfId="5122" builtinId="37" hidden="1" customBuiltin="1"/>
    <cellStyle name="Accent3" xfId="5322" builtinId="37" hidden="1" customBuiltin="1"/>
    <cellStyle name="Accent3" xfId="10721" builtinId="37" hidden="1" customBuiltin="1"/>
    <cellStyle name="Accent3" xfId="4748" builtinId="37" hidden="1" customBuiltin="1"/>
    <cellStyle name="Accent3" xfId="4514" builtinId="37" hidden="1" customBuiltin="1"/>
    <cellStyle name="Accent3" xfId="14119" builtinId="37" hidden="1" customBuiltin="1"/>
    <cellStyle name="Accent3" xfId="21898" builtinId="37" hidden="1" customBuiltin="1"/>
    <cellStyle name="Accent3" xfId="22164" builtinId="37" hidden="1" customBuiltin="1"/>
    <cellStyle name="Accent3" xfId="20116" builtinId="37" hidden="1" customBuiltin="1"/>
    <cellStyle name="Accent3" xfId="20582" builtinId="37" hidden="1" customBuiltin="1"/>
    <cellStyle name="Accent3" xfId="6120" builtinId="37" hidden="1" customBuiltin="1"/>
    <cellStyle name="Accent3" xfId="14462" builtinId="37" hidden="1" customBuiltin="1"/>
    <cellStyle name="Accent3" xfId="5200" builtinId="37" hidden="1" customBuiltin="1"/>
    <cellStyle name="Accent3" xfId="4693" builtinId="37" hidden="1" customBuiltin="1"/>
    <cellStyle name="Accent3" xfId="8087" builtinId="37" hidden="1" customBuiltin="1"/>
    <cellStyle name="Accent3" xfId="20034" builtinId="37" hidden="1" customBuiltin="1"/>
    <cellStyle name="Accent3" xfId="12785" builtinId="37" hidden="1" customBuiltin="1"/>
    <cellStyle name="Accent3" xfId="22480" builtinId="37" hidden="1" customBuiltin="1"/>
    <cellStyle name="Accent3" xfId="22519" builtinId="37" hidden="1" customBuiltin="1"/>
    <cellStyle name="Accent3" xfId="22591" builtinId="37" hidden="1" customBuiltin="1"/>
    <cellStyle name="Accent3" xfId="22609" builtinId="37" hidden="1" customBuiltin="1"/>
    <cellStyle name="Accent3" xfId="22654" builtinId="37" hidden="1" customBuiltin="1"/>
    <cellStyle name="Accent3" xfId="22687" builtinId="37" hidden="1" customBuiltin="1"/>
    <cellStyle name="Accent3" xfId="22721" builtinId="37" hidden="1" customBuiltin="1"/>
    <cellStyle name="Accent3" xfId="22784" builtinId="37" hidden="1" customBuiltin="1"/>
    <cellStyle name="Accent3" xfId="22630" builtinId="37" hidden="1" customBuiltin="1"/>
    <cellStyle name="Accent3" xfId="22694" builtinId="37" hidden="1" customBuiltin="1"/>
    <cellStyle name="Accent3" xfId="22806" builtinId="37" hidden="1" customBuiltin="1"/>
    <cellStyle name="Accent3" xfId="22841" builtinId="37" hidden="1" customBuiltin="1"/>
    <cellStyle name="Accent3" xfId="22877" builtinId="37" hidden="1" customBuiltin="1"/>
    <cellStyle name="Accent3" xfId="22911" builtinId="37" hidden="1" customBuiltin="1"/>
    <cellStyle name="Accent3" xfId="22951" builtinId="37" hidden="1" customBuiltin="1"/>
    <cellStyle name="Accent3" xfId="22996" builtinId="37" hidden="1" customBuiltin="1"/>
    <cellStyle name="Accent3" xfId="23029" builtinId="37" hidden="1" customBuiltin="1"/>
    <cellStyle name="Accent3" xfId="23063" builtinId="37" hidden="1" customBuiltin="1"/>
    <cellStyle name="Accent3" xfId="23095" builtinId="37" hidden="1" customBuiltin="1"/>
    <cellStyle name="Accent3" xfId="23126" builtinId="37" hidden="1" customBuiltin="1"/>
    <cellStyle name="Accent3" xfId="22972" builtinId="37" hidden="1" customBuiltin="1"/>
    <cellStyle name="Accent3" xfId="23148" builtinId="37" hidden="1" customBuiltin="1"/>
    <cellStyle name="Accent3" xfId="23183" builtinId="37" hidden="1" customBuiltin="1"/>
    <cellStyle name="Accent3" xfId="23219" builtinId="37" hidden="1" customBuiltin="1"/>
    <cellStyle name="Accent3" xfId="23253" builtinId="37" hidden="1" customBuiltin="1"/>
    <cellStyle name="Accent3" xfId="23286" builtinId="37" hidden="1" customBuiltin="1"/>
    <cellStyle name="Accent3" xfId="23352" builtinId="37" hidden="1" customBuiltin="1"/>
    <cellStyle name="Accent3" xfId="23373" builtinId="37" hidden="1" customBuiltin="1"/>
    <cellStyle name="Accent3" xfId="23396" builtinId="37" hidden="1" customBuiltin="1"/>
    <cellStyle name="Accent3" xfId="23418" builtinId="37" hidden="1" customBuiltin="1"/>
    <cellStyle name="Accent3" xfId="23439" builtinId="37" hidden="1" customBuiltin="1"/>
    <cellStyle name="Accent3" xfId="23470" builtinId="37" hidden="1" customBuiltin="1"/>
    <cellStyle name="Accent3" xfId="23666" builtinId="37" hidden="1" customBuiltin="1"/>
    <cellStyle name="Accent3" xfId="23715" builtinId="37" hidden="1" customBuiltin="1"/>
    <cellStyle name="Accent3" xfId="23741" builtinId="37" hidden="1" customBuiltin="1"/>
    <cellStyle name="Accent3" xfId="23765" builtinId="37" hidden="1" customBuiltin="1"/>
    <cellStyle name="Accent3" xfId="23623" builtinId="37" hidden="1" customBuiltin="1"/>
    <cellStyle name="Accent3" xfId="23806" builtinId="37" hidden="1" customBuiltin="1"/>
    <cellStyle name="Accent3" xfId="23838" builtinId="37" hidden="1" customBuiltin="1"/>
    <cellStyle name="Accent3" xfId="23872" builtinId="37" hidden="1" customBuiltin="1"/>
    <cellStyle name="Accent3" xfId="23904" builtinId="37" hidden="1" customBuiltin="1"/>
    <cellStyle name="Accent3" xfId="23935" builtinId="37" hidden="1" customBuiltin="1"/>
    <cellStyle name="Accent3" xfId="23784" builtinId="37" hidden="1" customBuiltin="1"/>
    <cellStyle name="Accent3" xfId="23846" builtinId="37" hidden="1" customBuiltin="1"/>
    <cellStyle name="Accent3" xfId="23954" builtinId="37" hidden="1" customBuiltin="1"/>
    <cellStyle name="Accent3" xfId="23982" builtinId="37" hidden="1" customBuiltin="1"/>
    <cellStyle name="Accent3" xfId="24008" builtinId="37" hidden="1" customBuiltin="1"/>
    <cellStyle name="Accent3" xfId="24031" builtinId="37" hidden="1" customBuiltin="1"/>
    <cellStyle name="Accent3" xfId="24042" builtinId="37" hidden="1" customBuiltin="1"/>
    <cellStyle name="Accent3" xfId="24079" builtinId="37" hidden="1" customBuiltin="1"/>
    <cellStyle name="Accent3" xfId="24109" builtinId="37" hidden="1" customBuiltin="1"/>
    <cellStyle name="Accent3" xfId="24169" builtinId="37" hidden="1" customBuiltin="1"/>
    <cellStyle name="Accent3" xfId="24197" builtinId="37" hidden="1" customBuiltin="1"/>
    <cellStyle name="Accent3" xfId="24058" builtinId="37" hidden="1" customBuiltin="1"/>
    <cellStyle name="Accent3" xfId="24115" builtinId="37" hidden="1" customBuiltin="1"/>
    <cellStyle name="Accent3" xfId="24215" builtinId="37" hidden="1" customBuiltin="1"/>
    <cellStyle name="Accent3" xfId="24239" builtinId="37" hidden="1" customBuiltin="1"/>
    <cellStyle name="Accent3" xfId="24263" builtinId="37" hidden="1" customBuiltin="1"/>
    <cellStyle name="Accent3" xfId="24286" builtinId="37" hidden="1" customBuiltin="1"/>
    <cellStyle name="Accent3" xfId="24315" builtinId="37" hidden="1" customBuiltin="1"/>
    <cellStyle name="Accent3" xfId="24353" builtinId="37" hidden="1" customBuiltin="1"/>
    <cellStyle name="Accent3" xfId="24383" builtinId="37" hidden="1" customBuiltin="1"/>
    <cellStyle name="Accent3" xfId="24414" builtinId="37" hidden="1" customBuiltin="1"/>
    <cellStyle name="Accent3" xfId="24443" builtinId="37" hidden="1" customBuiltin="1"/>
    <cellStyle name="Accent3" xfId="24332" builtinId="37" hidden="1" customBuiltin="1"/>
    <cellStyle name="Accent3" xfId="24389" builtinId="37" hidden="1" customBuiltin="1"/>
    <cellStyle name="Accent3" xfId="24489" builtinId="37" hidden="1" customBuiltin="1"/>
    <cellStyle name="Accent3" xfId="24513" builtinId="37" hidden="1" customBuiltin="1"/>
    <cellStyle name="Accent3" xfId="24561" builtinId="37" hidden="1" customBuiltin="1"/>
    <cellStyle name="Accent3" xfId="24587" builtinId="37" hidden="1" customBuiltin="1"/>
    <cellStyle name="Accent3" xfId="23558" builtinId="37" hidden="1" customBuiltin="1"/>
    <cellStyle name="Accent3" xfId="23550" builtinId="37" hidden="1" customBuiltin="1"/>
    <cellStyle name="Accent3" xfId="23528" builtinId="37" hidden="1" customBuiltin="1"/>
    <cellStyle name="Accent3" xfId="23560" builtinId="37" hidden="1" customBuiltin="1"/>
    <cellStyle name="Accent3" xfId="23540" builtinId="37" hidden="1" customBuiltin="1"/>
    <cellStyle name="Accent3" xfId="23567" builtinId="37" hidden="1" customBuiltin="1"/>
    <cellStyle name="Accent3" xfId="24734" builtinId="37" hidden="1" customBuiltin="1"/>
    <cellStyle name="Accent3" xfId="24755" builtinId="37" hidden="1" customBuiltin="1"/>
    <cellStyle name="Accent3" xfId="24778" builtinId="37" hidden="1" customBuiltin="1"/>
    <cellStyle name="Accent3" xfId="24799" builtinId="37" hidden="1" customBuiltin="1"/>
    <cellStyle name="Accent3" xfId="24698" builtinId="37" hidden="1" customBuiltin="1"/>
    <cellStyle name="Accent3" xfId="24857" builtinId="37" hidden="1" customBuiltin="1"/>
    <cellStyle name="Accent3" xfId="24888" builtinId="37" hidden="1" customBuiltin="1"/>
    <cellStyle name="Accent3" xfId="24922" builtinId="37" hidden="1" customBuiltin="1"/>
    <cellStyle name="Accent3" xfId="24952" builtinId="37" hidden="1" customBuiltin="1"/>
    <cellStyle name="Accent3" xfId="24983" builtinId="37" hidden="1" customBuiltin="1"/>
    <cellStyle name="Accent3" xfId="24837" builtinId="37" hidden="1" customBuiltin="1"/>
    <cellStyle name="Accent3" xfId="24896" builtinId="37" hidden="1" customBuiltin="1"/>
    <cellStyle name="Accent3" xfId="25002" builtinId="37" hidden="1" customBuiltin="1"/>
    <cellStyle name="Accent3" xfId="25029" builtinId="37" hidden="1" customBuiltin="1"/>
    <cellStyle name="Accent3" xfId="25052" builtinId="37" hidden="1" customBuiltin="1"/>
    <cellStyle name="Accent3" xfId="25076" builtinId="37" hidden="1" customBuiltin="1"/>
    <cellStyle name="Accent3" xfId="25086" builtinId="37" hidden="1" customBuiltin="1"/>
    <cellStyle name="Accent3" xfId="25122" builtinId="37" hidden="1" customBuiltin="1"/>
    <cellStyle name="Accent3" xfId="25152" builtinId="37" hidden="1" customBuiltin="1"/>
    <cellStyle name="Accent3" xfId="25211" builtinId="37" hidden="1" customBuiltin="1"/>
    <cellStyle name="Accent3" xfId="25239" builtinId="37" hidden="1" customBuiltin="1"/>
    <cellStyle name="Accent3" xfId="25102" builtinId="37" hidden="1" customBuiltin="1"/>
    <cellStyle name="Accent3" xfId="25158" builtinId="37" hidden="1" customBuiltin="1"/>
    <cellStyle name="Accent3" xfId="25255" builtinId="37" hidden="1" customBuiltin="1"/>
    <cellStyle name="Accent3" xfId="25279" builtinId="37" hidden="1" customBuiltin="1"/>
    <cellStyle name="Accent3" xfId="25303" builtinId="37" hidden="1" customBuiltin="1"/>
    <cellStyle name="Accent3" xfId="25327" builtinId="37" hidden="1" customBuiltin="1"/>
    <cellStyle name="Accent3" xfId="25357" builtinId="37" hidden="1" customBuiltin="1"/>
    <cellStyle name="Accent3" xfId="25393" builtinId="37" hidden="1" customBuiltin="1"/>
    <cellStyle name="Accent3" xfId="25423" builtinId="37" hidden="1" customBuiltin="1"/>
    <cellStyle name="Accent3" xfId="25454" builtinId="37" hidden="1" customBuiltin="1"/>
    <cellStyle name="Accent3" xfId="25482" builtinId="37" hidden="1" customBuiltin="1"/>
    <cellStyle name="Accent3" xfId="25510" builtinId="37" hidden="1" customBuiltin="1"/>
    <cellStyle name="Accent3" xfId="25373" builtinId="37" hidden="1" customBuiltin="1"/>
    <cellStyle name="Accent3" xfId="25528" builtinId="37" hidden="1" customBuiltin="1"/>
    <cellStyle name="Accent3" xfId="25552" builtinId="37" hidden="1" customBuiltin="1"/>
    <cellStyle name="Accent3" xfId="25575" builtinId="37" hidden="1" customBuiltin="1"/>
    <cellStyle name="Accent3" xfId="25598" builtinId="37" hidden="1" customBuiltin="1"/>
    <cellStyle name="Accent3" xfId="25619" builtinId="37" hidden="1" customBuiltin="1"/>
    <cellStyle name="Accent3" xfId="17755" builtinId="37" hidden="1" customBuiltin="1"/>
    <cellStyle name="Accent3" xfId="16955" builtinId="37" hidden="1" customBuiltin="1"/>
    <cellStyle name="Accent3" xfId="15871" builtinId="37" hidden="1" customBuiltin="1"/>
    <cellStyle name="Accent3" xfId="20241" builtinId="37" hidden="1" customBuiltin="1"/>
    <cellStyle name="Accent3" xfId="8194" builtinId="37" hidden="1" customBuiltin="1"/>
    <cellStyle name="Accent3" xfId="4824" builtinId="37" hidden="1" customBuiltin="1"/>
    <cellStyle name="Accent3" xfId="11627" builtinId="37" hidden="1" customBuiltin="1"/>
    <cellStyle name="Accent3" xfId="25077" builtinId="37" hidden="1" customBuiltin="1"/>
    <cellStyle name="Accent3" xfId="25337" builtinId="37" hidden="1" customBuiltin="1"/>
    <cellStyle name="Accent3" xfId="23332" builtinId="37" hidden="1" customBuiltin="1"/>
    <cellStyle name="Accent3" xfId="20121" builtinId="37" hidden="1" customBuiltin="1"/>
    <cellStyle name="Accent3" xfId="18827" builtinId="37" hidden="1" customBuiltin="1"/>
    <cellStyle name="Accent3" xfId="17022" builtinId="37" hidden="1" customBuiltin="1"/>
    <cellStyle name="Accent3" xfId="16932" builtinId="37" hidden="1" customBuiltin="1"/>
    <cellStyle name="Accent3" xfId="4207" builtinId="37" hidden="1" customBuiltin="1"/>
    <cellStyle name="Accent3" xfId="23284" builtinId="37" hidden="1" customBuiltin="1"/>
    <cellStyle name="Accent3" xfId="20049" builtinId="37" hidden="1" customBuiltin="1"/>
    <cellStyle name="Accent3" xfId="25648" builtinId="37" hidden="1" customBuiltin="1"/>
    <cellStyle name="Accent3" xfId="25686" builtinId="37" hidden="1" customBuiltin="1"/>
    <cellStyle name="Accent3" xfId="25722" builtinId="37" hidden="1" customBuiltin="1"/>
    <cellStyle name="Accent3" xfId="25757" builtinId="37" hidden="1" customBuiltin="1"/>
    <cellStyle name="Accent3" xfId="25775" builtinId="37" hidden="1" customBuiltin="1"/>
    <cellStyle name="Accent3" xfId="25820" builtinId="37" hidden="1" customBuiltin="1"/>
    <cellStyle name="Accent3" xfId="25853" builtinId="37" hidden="1" customBuiltin="1"/>
    <cellStyle name="Accent3" xfId="25919" builtinId="37" hidden="1" customBuiltin="1"/>
    <cellStyle name="Accent3" xfId="25950" builtinId="37" hidden="1" customBuiltin="1"/>
    <cellStyle name="Accent3" xfId="25796" builtinId="37" hidden="1" customBuiltin="1"/>
    <cellStyle name="Accent3" xfId="25860" builtinId="37" hidden="1" customBuiltin="1"/>
    <cellStyle name="Accent3" xfId="25972" builtinId="37" hidden="1" customBuiltin="1"/>
    <cellStyle name="Accent3" xfId="26007" builtinId="37" hidden="1" customBuiltin="1"/>
    <cellStyle name="Accent3" xfId="26043" builtinId="37" hidden="1" customBuiltin="1"/>
    <cellStyle name="Accent3" xfId="26077" builtinId="37" hidden="1" customBuiltin="1"/>
    <cellStyle name="Accent3" xfId="26113" builtinId="37" hidden="1" customBuiltin="1"/>
    <cellStyle name="Accent3" xfId="26150" builtinId="37" hidden="1" customBuiltin="1"/>
    <cellStyle name="Accent3" xfId="26180" builtinId="37" hidden="1" customBuiltin="1"/>
    <cellStyle name="Accent3" xfId="26211" builtinId="37" hidden="1" customBuiltin="1"/>
    <cellStyle name="Accent3" xfId="26240" builtinId="37" hidden="1" customBuiltin="1"/>
    <cellStyle name="Accent3" xfId="26268" builtinId="37" hidden="1" customBuiltin="1"/>
    <cellStyle name="Accent3" xfId="26128" builtinId="37" hidden="1" customBuiltin="1"/>
    <cellStyle name="Accent3" xfId="26186" builtinId="37" hidden="1" customBuiltin="1"/>
    <cellStyle name="Accent3" xfId="26283" builtinId="37" hidden="1" customBuiltin="1"/>
    <cellStyle name="Accent3" xfId="26305" builtinId="37" hidden="1" customBuiltin="1"/>
    <cellStyle name="Accent3" xfId="26349" builtinId="37" hidden="1" customBuiltin="1"/>
    <cellStyle name="Accent3" xfId="26371" builtinId="37" hidden="1" customBuiltin="1"/>
    <cellStyle name="Accent3" xfId="26393" builtinId="37" hidden="1" customBuiltin="1"/>
    <cellStyle name="Accent3" xfId="26414" builtinId="37" hidden="1" customBuiltin="1"/>
    <cellStyle name="Accent3" xfId="26436" builtinId="37" hidden="1" customBuiltin="1"/>
    <cellStyle name="Accent3" xfId="26458" builtinId="37" hidden="1" customBuiltin="1"/>
    <cellStyle name="Accent3" xfId="26479" builtinId="37" hidden="1" customBuiltin="1"/>
    <cellStyle name="Accent3" xfId="26504" builtinId="37" hidden="1" customBuiltin="1"/>
    <cellStyle name="Accent3" xfId="26683" builtinId="37" hidden="1" customBuiltin="1"/>
    <cellStyle name="Accent3" xfId="26704" builtinId="37" hidden="1" customBuiltin="1"/>
    <cellStyle name="Accent3" xfId="26727" builtinId="37" hidden="1" customBuiltin="1"/>
    <cellStyle name="Accent3" xfId="26749" builtinId="37" hidden="1" customBuiltin="1"/>
    <cellStyle name="Accent3" xfId="26645" builtinId="37" hidden="1" customBuiltin="1"/>
    <cellStyle name="Accent3" xfId="26806" builtinId="37" hidden="1" customBuiltin="1"/>
    <cellStyle name="Accent3" xfId="26836" builtinId="37" hidden="1" customBuiltin="1"/>
    <cellStyle name="Accent3" xfId="26870" builtinId="37" hidden="1" customBuiltin="1"/>
    <cellStyle name="Accent3" xfId="26900" builtinId="37" hidden="1" customBuiltin="1"/>
    <cellStyle name="Accent3" xfId="26931" builtinId="37" hidden="1" customBuiltin="1"/>
    <cellStyle name="Accent3" xfId="26785" builtinId="37" hidden="1" customBuiltin="1"/>
    <cellStyle name="Accent3" xfId="26844" builtinId="37" hidden="1" customBuiltin="1"/>
    <cellStyle name="Accent3" xfId="26948" builtinId="37" hidden="1" customBuiltin="1"/>
    <cellStyle name="Accent3" xfId="26973" builtinId="37" hidden="1" customBuiltin="1"/>
    <cellStyle name="Accent3" xfId="26995" builtinId="37" hidden="1" customBuiltin="1"/>
    <cellStyle name="Accent3" xfId="27016" builtinId="37" hidden="1" customBuiltin="1"/>
    <cellStyle name="Accent3" xfId="27025" builtinId="37" hidden="1" customBuiltin="1"/>
    <cellStyle name="Accent3" xfId="27061" builtinId="37" hidden="1" customBuiltin="1"/>
    <cellStyle name="Accent3" xfId="27090" builtinId="37" hidden="1" customBuiltin="1"/>
    <cellStyle name="Accent3" xfId="27121" builtinId="37" hidden="1" customBuiltin="1"/>
    <cellStyle name="Accent3" xfId="27149" builtinId="37" hidden="1" customBuiltin="1"/>
    <cellStyle name="Accent3" xfId="27177" builtinId="37" hidden="1" customBuiltin="1"/>
    <cellStyle name="Accent3" xfId="27040" builtinId="37" hidden="1" customBuiltin="1"/>
    <cellStyle name="Accent3" xfId="27192" builtinId="37" hidden="1" customBuiltin="1"/>
    <cellStyle name="Accent3" xfId="27214" builtinId="37" hidden="1" customBuiltin="1"/>
    <cellStyle name="Accent3" xfId="27257" builtinId="37" hidden="1" customBuiltin="1"/>
    <cellStyle name="Accent3" xfId="27285" builtinId="37" hidden="1" customBuiltin="1"/>
    <cellStyle name="Accent3" xfId="27321" builtinId="37" hidden="1" customBuiltin="1"/>
    <cellStyle name="Accent3" xfId="27350" builtinId="37" hidden="1" customBuiltin="1"/>
    <cellStyle name="Accent3" xfId="27381" builtinId="37" hidden="1" customBuiltin="1"/>
    <cellStyle name="Accent3" xfId="27409" builtinId="37" hidden="1" customBuiltin="1"/>
    <cellStyle name="Accent3" xfId="27437" builtinId="37" hidden="1" customBuiltin="1"/>
    <cellStyle name="Accent3" xfId="27300" builtinId="37" hidden="1" customBuiltin="1"/>
    <cellStyle name="Accent3" xfId="27452" builtinId="37" hidden="1" customBuiltin="1"/>
    <cellStyle name="Accent3" xfId="27474" builtinId="37" hidden="1" customBuiltin="1"/>
    <cellStyle name="Accent3" xfId="27496" builtinId="37" hidden="1" customBuiltin="1"/>
    <cellStyle name="Accent3" xfId="27517" builtinId="37" hidden="1" customBuiltin="1"/>
    <cellStyle name="Accent3" xfId="27538" builtinId="37" hidden="1" customBuiltin="1"/>
    <cellStyle name="Accent3" xfId="26584" builtinId="37" hidden="1" customBuiltin="1"/>
    <cellStyle name="Accent3" xfId="26577" builtinId="37" hidden="1" customBuiltin="1"/>
    <cellStyle name="Accent3" xfId="26558" builtinId="37" hidden="1" customBuiltin="1"/>
    <cellStyle name="Accent3" xfId="26585" builtinId="37" hidden="1" customBuiltin="1"/>
    <cellStyle name="Accent3" xfId="26568" builtinId="37" hidden="1" customBuiltin="1"/>
    <cellStyle name="Accent3" xfId="26591" builtinId="37" hidden="1" customBuiltin="1"/>
    <cellStyle name="Accent3" xfId="27591" builtinId="37" hidden="1" customBuiltin="1"/>
    <cellStyle name="Accent3" xfId="27612" builtinId="37" hidden="1" customBuiltin="1"/>
    <cellStyle name="Accent3" xfId="27635" builtinId="37" hidden="1" customBuiltin="1"/>
    <cellStyle name="Accent3" xfId="27656" builtinId="37" hidden="1" customBuiltin="1"/>
    <cellStyle name="Accent3" xfId="27677" builtinId="37" hidden="1" customBuiltin="1"/>
    <cellStyle name="Accent3" xfId="27555" builtinId="37" hidden="1" customBuiltin="1"/>
    <cellStyle name="Accent3" xfId="27712" builtinId="37" hidden="1" customBuiltin="1"/>
    <cellStyle name="Accent3" xfId="27742" builtinId="37" hidden="1" customBuiltin="1"/>
    <cellStyle name="Accent3" xfId="27776" builtinId="37" hidden="1" customBuiltin="1"/>
    <cellStyle name="Accent3" xfId="27805" builtinId="37" hidden="1" customBuiltin="1"/>
    <cellStyle name="Accent3" xfId="17544" builtinId="37" hidden="1" customBuiltin="1"/>
    <cellStyle name="Accent3" xfId="24538" builtinId="37" hidden="1" customBuiltin="1"/>
    <cellStyle name="Accent3" xfId="22753" builtinId="37" hidden="1" customBuiltin="1"/>
    <cellStyle name="Accent3" xfId="18472" builtinId="37" hidden="1" customBuiltin="1"/>
    <cellStyle name="Accent3" xfId="18503" builtinId="37" hidden="1" customBuiltin="1"/>
    <cellStyle name="Accent3" xfId="18535" builtinId="37" hidden="1" customBuiltin="1"/>
    <cellStyle name="Accent3" xfId="18386" builtinId="37" hidden="1" customBuiltin="1"/>
    <cellStyle name="Accent3" xfId="18446" builtinId="37" hidden="1" customBuiltin="1"/>
    <cellStyle name="Accent3" xfId="18554" builtinId="37" hidden="1" customBuiltin="1"/>
    <cellStyle name="Accent3" xfId="18583" builtinId="37" hidden="1" customBuiltin="1"/>
    <cellStyle name="Accent3" xfId="18635" builtinId="37" hidden="1" customBuiltin="1"/>
    <cellStyle name="Accent3" xfId="18646" builtinId="37" hidden="1" customBuiltin="1"/>
    <cellStyle name="Accent3" xfId="18683" builtinId="37" hidden="1" customBuiltin="1"/>
    <cellStyle name="Accent3" xfId="18715" builtinId="37" hidden="1" customBuiltin="1"/>
    <cellStyle name="Accent3" xfId="18746" builtinId="37" hidden="1" customBuiltin="1"/>
    <cellStyle name="Accent3" xfId="18775" builtinId="37" hidden="1" customBuiltin="1"/>
    <cellStyle name="Accent3" xfId="18804" builtinId="37" hidden="1" customBuiltin="1"/>
    <cellStyle name="Accent3" xfId="18663" builtinId="37" hidden="1" customBuiltin="1"/>
    <cellStyle name="Accent3" xfId="18721" builtinId="37" hidden="1" customBuiltin="1"/>
    <cellStyle name="Accent3" xfId="18821" builtinId="37" hidden="1" customBuiltin="1"/>
    <cellStyle name="Accent3" xfId="18848" builtinId="37" hidden="1" customBuiltin="1"/>
    <cellStyle name="Accent3" xfId="18874" builtinId="37" hidden="1" customBuiltin="1"/>
    <cellStyle name="Accent3" xfId="18898" builtinId="37" hidden="1" customBuiltin="1"/>
    <cellStyle name="Accent3" xfId="18929" builtinId="37" hidden="1" customBuiltin="1"/>
    <cellStyle name="Accent3" xfId="18966" builtinId="37" hidden="1" customBuiltin="1"/>
    <cellStyle name="Accent3" xfId="18997" builtinId="37" hidden="1" customBuiltin="1"/>
    <cellStyle name="Accent3" xfId="19028" builtinId="37" hidden="1" customBuiltin="1"/>
    <cellStyle name="Accent3" xfId="19058" builtinId="37" hidden="1" customBuiltin="1"/>
    <cellStyle name="Accent3" xfId="19087" builtinId="37" hidden="1" customBuiltin="1"/>
    <cellStyle name="Accent3" xfId="18945" builtinId="37" hidden="1" customBuiltin="1"/>
    <cellStyle name="Accent3" xfId="19105" builtinId="37" hidden="1" customBuiltin="1"/>
    <cellStyle name="Accent3" xfId="19153" builtinId="37" hidden="1" customBuiltin="1"/>
    <cellStyle name="Accent3" xfId="19177" builtinId="37" hidden="1" customBuiltin="1"/>
    <cellStyle name="Accent3" xfId="19198" builtinId="37" hidden="1" customBuiltin="1"/>
    <cellStyle name="Accent3" xfId="14166" builtinId="37" hidden="1" customBuiltin="1"/>
    <cellStyle name="Accent3" xfId="4228" builtinId="37" hidden="1" customBuiltin="1"/>
    <cellStyle name="Accent3" xfId="5197" builtinId="37" hidden="1" customBuiltin="1"/>
    <cellStyle name="Accent3" xfId="5268" builtinId="37" hidden="1" customBuiltin="1"/>
    <cellStyle name="Accent3" xfId="4133" builtinId="37" hidden="1" customBuiltin="1"/>
    <cellStyle name="Accent3" xfId="14224" builtinId="37" hidden="1" customBuiltin="1"/>
    <cellStyle name="Accent3" xfId="16919" builtinId="37" hidden="1" customBuiltin="1"/>
    <cellStyle name="Accent3" xfId="18636" builtinId="37" hidden="1" customBuiltin="1"/>
    <cellStyle name="Accent3" xfId="18909" builtinId="37" hidden="1" customBuiltin="1"/>
    <cellStyle name="Accent3" xfId="5743" builtinId="37" hidden="1" customBuiltin="1"/>
    <cellStyle name="Accent3" xfId="5416" builtinId="37" hidden="1" customBuiltin="1"/>
    <cellStyle name="Accent3" xfId="17299" builtinId="37" hidden="1" customBuiltin="1"/>
    <cellStyle name="Accent3" xfId="12731" builtinId="37" hidden="1" customBuiltin="1"/>
    <cellStyle name="Accent3" xfId="14238" builtinId="37" hidden="1" customBuiltin="1"/>
    <cellStyle name="Accent3" xfId="6000" builtinId="37" hidden="1" customBuiltin="1"/>
    <cellStyle name="Accent3" xfId="16949" builtinId="37" hidden="1" customBuiltin="1"/>
    <cellStyle name="Accent3" xfId="14013" builtinId="37" hidden="1" customBuiltin="1"/>
    <cellStyle name="Accent3" xfId="4231" builtinId="37" hidden="1" customBuiltin="1"/>
    <cellStyle name="Accent3" xfId="8383" builtinId="37" hidden="1" customBuiltin="1"/>
    <cellStyle name="Accent3" xfId="19227" builtinId="37" hidden="1" customBuiltin="1"/>
    <cellStyle name="Accent3" xfId="19266" builtinId="37" hidden="1" customBuiltin="1"/>
    <cellStyle name="Accent3" xfId="19303" builtinId="37" hidden="1" customBuiltin="1"/>
    <cellStyle name="Accent3" xfId="19338" builtinId="37" hidden="1" customBuiltin="1"/>
    <cellStyle name="Accent3" xfId="19356" builtinId="37" hidden="1" customBuiltin="1"/>
    <cellStyle name="Accent3" xfId="19401" builtinId="37" hidden="1" customBuiltin="1"/>
    <cellStyle name="Accent3" xfId="19434" builtinId="37" hidden="1" customBuiltin="1"/>
    <cellStyle name="Accent3" xfId="19500" builtinId="37" hidden="1" customBuiltin="1"/>
    <cellStyle name="Accent3" xfId="19531" builtinId="37" hidden="1" customBuiltin="1"/>
    <cellStyle name="Accent3" xfId="19441" builtinId="37" hidden="1" customBuiltin="1"/>
    <cellStyle name="Accent3" xfId="19553" builtinId="37" hidden="1" customBuiltin="1"/>
    <cellStyle name="Accent3" xfId="19588" builtinId="37" hidden="1" customBuiltin="1"/>
    <cellStyle name="Accent3" xfId="19624" builtinId="37" hidden="1" customBuiltin="1"/>
    <cellStyle name="Accent3" xfId="19658" builtinId="37" hidden="1" customBuiltin="1"/>
    <cellStyle name="Accent3" xfId="19698" builtinId="37" hidden="1" customBuiltin="1"/>
    <cellStyle name="Accent3" xfId="19743" builtinId="37" hidden="1" customBuiltin="1"/>
    <cellStyle name="Accent3" xfId="19776" builtinId="37" hidden="1" customBuiltin="1"/>
    <cellStyle name="Accent3" xfId="19810" builtinId="37" hidden="1" customBuiltin="1"/>
    <cellStyle name="Accent3" xfId="19842" builtinId="37" hidden="1" customBuiltin="1"/>
    <cellStyle name="Accent3" xfId="19873" builtinId="37" hidden="1" customBuiltin="1"/>
    <cellStyle name="Accent3" xfId="19719" builtinId="37" hidden="1" customBuiltin="1"/>
    <cellStyle name="Accent3" xfId="19783" builtinId="37" hidden="1" customBuiltin="1"/>
    <cellStyle name="Accent3" xfId="19895" builtinId="37" hidden="1" customBuiltin="1"/>
    <cellStyle name="Accent3" xfId="19930" builtinId="37" hidden="1" customBuiltin="1"/>
    <cellStyle name="Accent3" xfId="19966" builtinId="37" hidden="1" customBuiltin="1"/>
    <cellStyle name="Accent3" xfId="20000" builtinId="37" hidden="1" customBuiltin="1"/>
    <cellStyle name="Accent3" xfId="20036" builtinId="37" hidden="1" customBuiltin="1"/>
    <cellStyle name="Accent3" xfId="20144" builtinId="37" hidden="1" customBuiltin="1"/>
    <cellStyle name="Accent3" xfId="20165" builtinId="37" hidden="1" customBuiltin="1"/>
    <cellStyle name="Accent3" xfId="20188" builtinId="37" hidden="1" customBuiltin="1"/>
    <cellStyle name="Accent3" xfId="20210" builtinId="37" hidden="1" customBuiltin="1"/>
    <cellStyle name="Accent3" xfId="20231" builtinId="37" hidden="1" customBuiltin="1"/>
    <cellStyle name="Accent3" xfId="20265" builtinId="37" hidden="1" customBuiltin="1"/>
    <cellStyle name="Accent3" xfId="20464" builtinId="37" hidden="1" customBuiltin="1"/>
    <cellStyle name="Accent3" xfId="20489" builtinId="37" hidden="1" customBuiltin="1"/>
    <cellStyle name="Accent3" xfId="20516" builtinId="37" hidden="1" customBuiltin="1"/>
    <cellStyle name="Accent3" xfId="20543" builtinId="37" hidden="1" customBuiltin="1"/>
    <cellStyle name="Accent3" xfId="20421" builtinId="37" hidden="1" customBuiltin="1"/>
    <cellStyle name="Accent3" xfId="20609" builtinId="37" hidden="1" customBuiltin="1"/>
    <cellStyle name="Accent3" xfId="20642" builtinId="37" hidden="1" customBuiltin="1"/>
    <cellStyle name="Accent3" xfId="20708" builtinId="37" hidden="1" customBuiltin="1"/>
    <cellStyle name="Accent3" xfId="20739" builtinId="37" hidden="1" customBuiltin="1"/>
    <cellStyle name="Accent3" xfId="20587" builtinId="37" hidden="1" customBuiltin="1"/>
    <cellStyle name="Accent3" xfId="20650" builtinId="37" hidden="1" customBuiltin="1"/>
    <cellStyle name="Accent3" xfId="20760" builtinId="37" hidden="1" customBuiltin="1"/>
    <cellStyle name="Accent3" xfId="20788" builtinId="37" hidden="1" customBuiltin="1"/>
    <cellStyle name="Accent3" xfId="20816" builtinId="37" hidden="1" customBuiltin="1"/>
    <cellStyle name="Accent3" xfId="20840" builtinId="37" hidden="1" customBuiltin="1"/>
    <cellStyle name="Accent3" xfId="20851" builtinId="37" hidden="1" customBuiltin="1"/>
    <cellStyle name="Accent3" xfId="20889" builtinId="37" hidden="1" customBuiltin="1"/>
    <cellStyle name="Accent3" xfId="20920" builtinId="37" hidden="1" customBuiltin="1"/>
    <cellStyle name="Accent3" xfId="20951" builtinId="37" hidden="1" customBuiltin="1"/>
    <cellStyle name="Accent3" xfId="20980" builtinId="37" hidden="1" customBuiltin="1"/>
    <cellStyle name="Accent3" xfId="21009" builtinId="37" hidden="1" customBuiltin="1"/>
    <cellStyle name="Accent3" xfId="20867" builtinId="37" hidden="1" customBuiltin="1"/>
    <cellStyle name="Accent3" xfId="20926" builtinId="37" hidden="1" customBuiltin="1"/>
    <cellStyle name="Accent3" xfId="21027" builtinId="37" hidden="1" customBuiltin="1"/>
    <cellStyle name="Accent3" xfId="21051" builtinId="37" hidden="1" customBuiltin="1"/>
    <cellStyle name="Accent3" xfId="21076" builtinId="37" hidden="1" customBuiltin="1"/>
    <cellStyle name="Accent3" xfId="21099" builtinId="37" hidden="1" customBuiltin="1"/>
    <cellStyle name="Accent3" xfId="21128" builtinId="37" hidden="1" customBuiltin="1"/>
    <cellStyle name="Accent3" xfId="21166" builtinId="37" hidden="1" customBuiltin="1"/>
    <cellStyle name="Accent3" xfId="21197" builtinId="37" hidden="1" customBuiltin="1"/>
    <cellStyle name="Accent3" xfId="21228" builtinId="37" hidden="1" customBuiltin="1"/>
    <cellStyle name="Accent3" xfId="21258" builtinId="37" hidden="1" customBuiltin="1"/>
    <cellStyle name="Accent3" xfId="21286" builtinId="37" hidden="1" customBuiltin="1"/>
    <cellStyle name="Accent3" xfId="21145" builtinId="37" hidden="1" customBuiltin="1"/>
    <cellStyle name="Accent3" xfId="21304" builtinId="37" hidden="1" customBuiltin="1"/>
    <cellStyle name="Accent3" xfId="21328" builtinId="37" hidden="1" customBuiltin="1"/>
    <cellStyle name="Accent3" xfId="21354" builtinId="37" hidden="1" customBuiltin="1"/>
    <cellStyle name="Accent3" xfId="21377" builtinId="37" hidden="1" customBuiltin="1"/>
    <cellStyle name="Accent3" xfId="20354" builtinId="37" hidden="1" customBuiltin="1"/>
    <cellStyle name="Accent3" xfId="20346" builtinId="37" hidden="1" customBuiltin="1"/>
    <cellStyle name="Accent3" xfId="20324" builtinId="37" hidden="1" customBuiltin="1"/>
    <cellStyle name="Accent3" xfId="20356" builtinId="37" hidden="1" customBuiltin="1"/>
    <cellStyle name="Accent3" xfId="20336" builtinId="37" hidden="1" customBuiltin="1"/>
    <cellStyle name="Accent3" xfId="20363" builtinId="37" hidden="1" customBuiltin="1"/>
    <cellStyle name="Accent3" xfId="21551" builtinId="37" hidden="1" customBuiltin="1"/>
    <cellStyle name="Accent3" xfId="21572" builtinId="37" hidden="1" customBuiltin="1"/>
    <cellStyle name="Accent3" xfId="21595" builtinId="37" hidden="1" customBuiltin="1"/>
    <cellStyle name="Accent3" xfId="21637" builtinId="37" hidden="1" customBuiltin="1"/>
    <cellStyle name="Accent3" xfId="21514" builtinId="37" hidden="1" customBuiltin="1"/>
    <cellStyle name="Accent3" xfId="21675" builtinId="37" hidden="1" customBuiltin="1"/>
    <cellStyle name="Accent3" xfId="21616" builtinId="37" hidden="1" customBuiltin="1"/>
    <cellStyle name="Accent3" xfId="18609" builtinId="37" hidden="1" customBuiltin="1"/>
    <cellStyle name="Accent3" xfId="4518" builtinId="37" hidden="1" customBuiltin="1"/>
    <cellStyle name="Accent3" xfId="4692" builtinId="37" hidden="1" customBuiltin="1"/>
    <cellStyle name="Accent3" xfId="5826" builtinId="37" hidden="1" customBuiltin="1"/>
    <cellStyle name="Accent3" xfId="5235" builtinId="37" hidden="1" customBuiltin="1"/>
    <cellStyle name="Accent3" xfId="11100" builtinId="37" hidden="1" customBuiltin="1"/>
    <cellStyle name="Accent3" xfId="6274" builtinId="37" hidden="1" customBuiltin="1"/>
    <cellStyle name="Accent3" xfId="4856" builtinId="37" hidden="1" customBuiltin="1"/>
    <cellStyle name="Accent3" xfId="6314" builtinId="37" hidden="1" customBuiltin="1"/>
    <cellStyle name="Accent3" xfId="5721" builtinId="37" hidden="1" customBuiltin="1"/>
    <cellStyle name="Accent3" xfId="14953" builtinId="37" hidden="1" customBuiltin="1"/>
    <cellStyle name="Accent3" xfId="6160" builtinId="37" hidden="1" customBuiltin="1"/>
    <cellStyle name="Accent3" xfId="14295" builtinId="37" hidden="1" customBuiltin="1"/>
    <cellStyle name="Accent3" xfId="11257" builtinId="37" hidden="1" customBuiltin="1"/>
    <cellStyle name="Accent3" xfId="16591" builtinId="37" hidden="1" customBuiltin="1"/>
    <cellStyle name="Accent3" xfId="17180" builtinId="37" hidden="1" customBuiltin="1"/>
    <cellStyle name="Accent3" xfId="17206" builtinId="37" hidden="1" customBuiltin="1"/>
    <cellStyle name="Accent3" xfId="17233" builtinId="37" hidden="1" customBuiltin="1"/>
    <cellStyle name="Accent3" xfId="17285" builtinId="37" hidden="1" customBuiltin="1"/>
    <cellStyle name="Accent3" xfId="17137" builtinId="37" hidden="1" customBuiltin="1"/>
    <cellStyle name="Accent3" xfId="17327" builtinId="37" hidden="1" customBuiltin="1"/>
    <cellStyle name="Accent3" xfId="17360" builtinId="37" hidden="1" customBuiltin="1"/>
    <cellStyle name="Accent3" xfId="17394" builtinId="37" hidden="1" customBuiltin="1"/>
    <cellStyle name="Accent3" xfId="17427" builtinId="37" hidden="1" customBuiltin="1"/>
    <cellStyle name="Accent3" xfId="17458" builtinId="37" hidden="1" customBuiltin="1"/>
    <cellStyle name="Accent3" xfId="17304" builtinId="37" hidden="1" customBuiltin="1"/>
    <cellStyle name="Accent3" xfId="17368" builtinId="37" hidden="1" customBuiltin="1"/>
    <cellStyle name="Accent3" xfId="17480" builtinId="37" hidden="1" customBuiltin="1"/>
    <cellStyle name="Accent3" xfId="17508" builtinId="37" hidden="1" customBuiltin="1"/>
    <cellStyle name="Accent3" xfId="17536" builtinId="37" hidden="1" customBuiltin="1"/>
    <cellStyle name="Accent3" xfId="17561" builtinId="37" hidden="1" customBuiltin="1"/>
    <cellStyle name="Accent3" xfId="17572" builtinId="37" hidden="1" customBuiltin="1"/>
    <cellStyle name="Accent3" xfId="17610" builtinId="37" hidden="1" customBuiltin="1"/>
    <cellStyle name="Accent3" xfId="17641" builtinId="37" hidden="1" customBuiltin="1"/>
    <cellStyle name="Accent3" xfId="17701" builtinId="37" hidden="1" customBuiltin="1"/>
    <cellStyle name="Accent3" xfId="17731" builtinId="37" hidden="1" customBuiltin="1"/>
    <cellStyle name="Accent3" xfId="17588" builtinId="37" hidden="1" customBuiltin="1"/>
    <cellStyle name="Accent3" xfId="17647" builtinId="37" hidden="1" customBuiltin="1"/>
    <cellStyle name="Accent3" xfId="17749" builtinId="37" hidden="1" customBuiltin="1"/>
    <cellStyle name="Accent3" xfId="17775" builtinId="37" hidden="1" customBuiltin="1"/>
    <cellStyle name="Accent3" xfId="17802" builtinId="37" hidden="1" customBuiltin="1"/>
    <cellStyle name="Accent3" xfId="17826" builtinId="37" hidden="1" customBuiltin="1"/>
    <cellStyle name="Accent3" xfId="17856" builtinId="37" hidden="1" customBuiltin="1"/>
    <cellStyle name="Accent3" xfId="17894" builtinId="37" hidden="1" customBuiltin="1"/>
    <cellStyle name="Accent3" xfId="17925" builtinId="37" hidden="1" customBuiltin="1"/>
    <cellStyle name="Accent3" xfId="17956" builtinId="37" hidden="1" customBuiltin="1"/>
    <cellStyle name="Accent3" xfId="17986" builtinId="37" hidden="1" customBuiltin="1"/>
    <cellStyle name="Accent3" xfId="18015" builtinId="37" hidden="1" customBuiltin="1"/>
    <cellStyle name="Accent3" xfId="17873" builtinId="37" hidden="1" customBuiltin="1"/>
    <cellStyle name="Accent3" xfId="18033" builtinId="37" hidden="1" customBuiltin="1"/>
    <cellStyle name="Accent3" xfId="18057" builtinId="37" hidden="1" customBuiltin="1"/>
    <cellStyle name="Accent3" xfId="18083" builtinId="37" hidden="1" customBuiltin="1"/>
    <cellStyle name="Accent3" xfId="18107" builtinId="37" hidden="1" customBuiltin="1"/>
    <cellStyle name="Accent3" xfId="18134" builtinId="37" hidden="1" customBuiltin="1"/>
    <cellStyle name="Accent3" xfId="17070" builtinId="37" hidden="1" customBuiltin="1"/>
    <cellStyle name="Accent3" xfId="17061" builtinId="37" hidden="1" customBuiltin="1"/>
    <cellStyle name="Accent3" xfId="6323" builtinId="37" hidden="1" customBuiltin="1"/>
    <cellStyle name="Accent3" xfId="17072" builtinId="37" hidden="1" customBuiltin="1"/>
    <cellStyle name="Accent3" xfId="17051" builtinId="37" hidden="1" customBuiltin="1"/>
    <cellStyle name="Accent3" xfId="17079" builtinId="37" hidden="1" customBuiltin="1"/>
    <cellStyle name="Accent3" xfId="18282" builtinId="37" hidden="1" customBuiltin="1"/>
    <cellStyle name="Accent3" xfId="18303" builtinId="37" hidden="1" customBuiltin="1"/>
    <cellStyle name="Accent3" xfId="18326" builtinId="37" hidden="1" customBuiltin="1"/>
    <cellStyle name="Accent3" xfId="18347" builtinId="37" hidden="1" customBuiltin="1"/>
    <cellStyle name="Accent3" xfId="18245" builtinId="37" hidden="1" customBuiltin="1"/>
    <cellStyle name="Accent3" xfId="18406" builtinId="37" hidden="1" customBuiltin="1"/>
    <cellStyle name="Accent3" xfId="18438" builtinId="37" hidden="1" customBuiltin="1"/>
    <cellStyle name="Accent3" xfId="16854" builtinId="37" hidden="1" customBuiltin="1"/>
    <cellStyle name="Accent3" xfId="16838" builtinId="37" hidden="1" customBuiltin="1"/>
    <cellStyle name="Accent3" xfId="14290" builtinId="37" hidden="1" customBuiltin="1"/>
    <cellStyle name="Accent3" xfId="5455" builtinId="37" hidden="1" customBuiltin="1"/>
    <cellStyle name="Accent3" xfId="5526" builtinId="37" hidden="1" customBuiltin="1"/>
    <cellStyle name="Accent3" xfId="5591" builtinId="37" hidden="1" customBuiltin="1"/>
    <cellStyle name="Accent3" xfId="5473" builtinId="37" hidden="1" customBuiltin="1"/>
    <cellStyle name="Accent3" xfId="8450" builtinId="37" hidden="1" customBuiltin="1"/>
    <cellStyle name="Accent3" xfId="4665" builtinId="37" hidden="1" customBuiltin="1"/>
    <cellStyle name="Accent3" xfId="14008" builtinId="37" hidden="1" customBuiltin="1"/>
    <cellStyle name="Accent3" xfId="16921" builtinId="37" hidden="1" customBuiltin="1"/>
    <cellStyle name="Accent3" xfId="17018" builtinId="37" hidden="1" customBuiltin="1"/>
    <cellStyle name="Accent3" xfId="5847" builtinId="37" hidden="1" customBuiltin="1"/>
    <cellStyle name="Accent3" xfId="14551" builtinId="37" hidden="1" customBuiltin="1"/>
    <cellStyle name="Accent3" xfId="5341" builtinId="37" hidden="1" customBuiltin="1"/>
    <cellStyle name="Accent3" xfId="16962" builtinId="37" hidden="1" customBuiltin="1"/>
    <cellStyle name="Accent3" xfId="4613" builtinId="37" hidden="1" customBuiltin="1"/>
    <cellStyle name="Accent3" xfId="14645" builtinId="37" hidden="1" customBuiltin="1"/>
    <cellStyle name="Accent3" xfId="16883" builtinId="37" hidden="1" customBuiltin="1"/>
    <cellStyle name="Accent3" xfId="16857" builtinId="37" hidden="1" customBuiltin="1"/>
    <cellStyle name="Accent3" xfId="5543" builtinId="37" hidden="1" customBuiltin="1"/>
    <cellStyle name="Accent3" xfId="14587" builtinId="37" hidden="1" customBuiltin="1"/>
    <cellStyle name="Accent3" xfId="8514" builtinId="37" hidden="1" customBuiltin="1"/>
    <cellStyle name="Accent3" xfId="4542" builtinId="37" hidden="1" customBuiltin="1"/>
    <cellStyle name="Accent3" xfId="16974" builtinId="37" hidden="1" customBuiltin="1"/>
    <cellStyle name="Accent3" xfId="10339" builtinId="37" hidden="1" customBuiltin="1"/>
    <cellStyle name="Accent3" xfId="6139" builtinId="37" hidden="1" customBuiltin="1"/>
    <cellStyle name="Accent3" xfId="6311" builtinId="37" hidden="1" customBuiltin="1"/>
    <cellStyle name="Accent3" xfId="4530" builtinId="37" hidden="1" customBuiltin="1"/>
    <cellStyle name="Accent3" xfId="10665" builtinId="37" hidden="1" customBuiltin="1"/>
    <cellStyle name="Accent3" xfId="8250" builtinId="37" hidden="1" customBuiltin="1"/>
    <cellStyle name="Accent3" xfId="10625" builtinId="37" hidden="1" customBuiltin="1"/>
    <cellStyle name="Accent3" xfId="5588" builtinId="37" hidden="1" customBuiltin="1"/>
    <cellStyle name="Accent3" xfId="16549" builtinId="37" hidden="1" customBuiltin="1"/>
    <cellStyle name="Accent3" xfId="16585" builtinId="37" hidden="1" customBuiltin="1"/>
    <cellStyle name="Accent3" xfId="16615" builtinId="37" hidden="1" customBuiltin="1"/>
    <cellStyle name="Accent3" xfId="16647" builtinId="37" hidden="1" customBuiltin="1"/>
    <cellStyle name="Accent3" xfId="16676" builtinId="37" hidden="1" customBuiltin="1"/>
    <cellStyle name="Accent3" xfId="16704" builtinId="37" hidden="1" customBuiltin="1"/>
    <cellStyle name="Accent3" xfId="16565" builtinId="37" hidden="1" customBuiltin="1"/>
    <cellStyle name="Accent3" xfId="16622" builtinId="37" hidden="1" customBuiltin="1"/>
    <cellStyle name="Accent3" xfId="16721" builtinId="37" hidden="1" customBuiltin="1"/>
    <cellStyle name="Accent3" xfId="16746" builtinId="37" hidden="1" customBuiltin="1"/>
    <cellStyle name="Accent3" xfId="16768" builtinId="37" hidden="1" customBuiltin="1"/>
    <cellStyle name="Accent3" xfId="16820" builtinId="37" hidden="1" customBuiltin="1"/>
    <cellStyle name="Accent3" xfId="14591" builtinId="37" hidden="1" customBuiltin="1"/>
    <cellStyle name="Accent3" xfId="14701" builtinId="37" hidden="1" customBuiltin="1"/>
    <cellStyle name="Accent3" xfId="4126" builtinId="37" hidden="1" customBuiltin="1"/>
    <cellStyle name="Accent3" xfId="6062" builtinId="37" hidden="1" customBuiltin="1"/>
    <cellStyle name="Accent3" xfId="16404" builtinId="37" hidden="1" customBuiltin="1"/>
    <cellStyle name="Accent3" xfId="16432" builtinId="37" hidden="1" customBuiltin="1"/>
    <cellStyle name="Accent3" xfId="16295" builtinId="37" hidden="1" customBuiltin="1"/>
    <cellStyle name="Accent3" xfId="16351" builtinId="37" hidden="1" customBuiltin="1"/>
    <cellStyle name="Accent3" xfId="16448" builtinId="37" hidden="1" customBuiltin="1"/>
    <cellStyle name="Accent3" xfId="16473" builtinId="37" hidden="1" customBuiltin="1"/>
    <cellStyle name="Accent3" xfId="16494" builtinId="37" hidden="1" customBuiltin="1"/>
    <cellStyle name="Accent3" xfId="16518" builtinId="37" hidden="1" customBuiltin="1"/>
    <cellStyle name="Accent3" xfId="28434" builtinId="37" hidden="1" customBuiltin="1"/>
    <cellStyle name="Accent3" xfId="28254" builtinId="37" hidden="1" customBuiltin="1"/>
    <cellStyle name="Accent3" xfId="16791" builtinId="37" hidden="1" customBuiltin="1"/>
    <cellStyle name="Accent3" xfId="4523" builtinId="37" hidden="1" customBuiltin="1"/>
    <cellStyle name="Accent3" xfId="17931" builtinId="37" hidden="1" customBuiltin="1"/>
    <cellStyle name="Accent3" xfId="17260" builtinId="37" hidden="1" customBuiltin="1"/>
    <cellStyle name="Accent3" xfId="21403" builtinId="37" hidden="1" customBuiltin="1"/>
    <cellStyle name="Accent3" xfId="20676" builtinId="37" hidden="1" customBuiltin="1"/>
    <cellStyle name="Accent3" xfId="19377" builtinId="37" hidden="1" customBuiltin="1"/>
    <cellStyle name="Accent3" xfId="19130" builtinId="37" hidden="1" customBuiltin="1"/>
    <cellStyle name="Accent3" xfId="27236" builtinId="37" hidden="1" customBuiltin="1"/>
    <cellStyle name="Accent3" xfId="27096" builtinId="37" hidden="1" customBuiltin="1"/>
    <cellStyle name="Accent3" xfId="26328" builtinId="37" hidden="1" customBuiltin="1"/>
    <cellStyle name="Accent3" xfId="23779" builtinId="37" hidden="1" customBuiltin="1"/>
    <cellStyle name="Accent3" xfId="25183" builtinId="37" hidden="1" customBuiltin="1"/>
    <cellStyle name="Accent3" xfId="24471" builtinId="37" hidden="1" customBuiltin="1"/>
    <cellStyle name="Accent3" xfId="23688" builtinId="37" hidden="1" customBuiltin="1"/>
    <cellStyle name="Accent3" xfId="22556" builtinId="37" hidden="1" customBuiltin="1"/>
    <cellStyle name="Accent3" xfId="22221" builtinId="37" hidden="1" customBuiltin="1"/>
    <cellStyle name="Accent3" xfId="15622" builtinId="37" hidden="1" customBuiltin="1"/>
    <cellStyle name="Accent3" xfId="758" builtinId="37" hidden="1" customBuiltin="1"/>
    <cellStyle name="Accent3" xfId="15315" builtinId="37" hidden="1" customBuiltin="1"/>
    <cellStyle name="Accent3" xfId="15345" builtinId="37" hidden="1" customBuiltin="1"/>
    <cellStyle name="Accent3" xfId="15373" builtinId="37" hidden="1" customBuiltin="1"/>
    <cellStyle name="Accent3" xfId="15233" builtinId="37" hidden="1" customBuiltin="1"/>
    <cellStyle name="Accent3" xfId="15290" builtinId="37" hidden="1" customBuiltin="1"/>
    <cellStyle name="Accent3" xfId="15390" builtinId="37" hidden="1" customBuiltin="1"/>
    <cellStyle name="Accent3" xfId="15414" builtinId="37" hidden="1" customBuiltin="1"/>
    <cellStyle name="Accent3" xfId="15439" builtinId="37" hidden="1" customBuiltin="1"/>
    <cellStyle name="Accent3" xfId="15464" builtinId="37" hidden="1" customBuiltin="1"/>
    <cellStyle name="Accent3" xfId="15495" builtinId="37" hidden="1" customBuiltin="1"/>
    <cellStyle name="Accent3" xfId="15532" builtinId="37" hidden="1" customBuiltin="1"/>
    <cellStyle name="Accent3" xfId="15562" builtinId="37" hidden="1" customBuiltin="1"/>
    <cellStyle name="Accent3" xfId="15593" builtinId="37" hidden="1" customBuiltin="1"/>
    <cellStyle name="Accent3" xfId="15650" builtinId="37" hidden="1" customBuiltin="1"/>
    <cellStyle name="Accent3" xfId="15511" builtinId="37" hidden="1" customBuiltin="1"/>
    <cellStyle name="Accent3" xfId="15667" builtinId="37" hidden="1" customBuiltin="1"/>
    <cellStyle name="Accent3" xfId="15691" builtinId="37" hidden="1" customBuiltin="1"/>
    <cellStyle name="Accent3" xfId="15715" builtinId="37" hidden="1" customBuiltin="1"/>
    <cellStyle name="Accent3" xfId="15739" builtinId="37" hidden="1" customBuiltin="1"/>
    <cellStyle name="Accent3" xfId="15766" builtinId="37" hidden="1" customBuiltin="1"/>
    <cellStyle name="Accent3" xfId="14693" builtinId="37" hidden="1" customBuiltin="1"/>
    <cellStyle name="Accent3" xfId="14660" builtinId="37" hidden="1" customBuiltin="1"/>
    <cellStyle name="Accent3" xfId="14604" builtinId="37" hidden="1" customBuiltin="1"/>
    <cellStyle name="Accent3" xfId="14698" builtinId="37" hidden="1" customBuiltin="1"/>
    <cellStyle name="Accent3" xfId="14646" builtinId="37" hidden="1" customBuiltin="1"/>
    <cellStyle name="Accent3" xfId="14709" builtinId="37" hidden="1" customBuiltin="1"/>
    <cellStyle name="Accent3" xfId="15920" builtinId="37" hidden="1" customBuiltin="1"/>
    <cellStyle name="Accent3" xfId="15941" builtinId="37" hidden="1" customBuiltin="1"/>
    <cellStyle name="Accent3" xfId="15964" builtinId="37" hidden="1" customBuiltin="1"/>
    <cellStyle name="Accent3" xfId="15985" builtinId="37" hidden="1" customBuiltin="1"/>
    <cellStyle name="Accent3" xfId="16006" builtinId="37" hidden="1" customBuiltin="1"/>
    <cellStyle name="Accent3" xfId="15884" builtinId="37" hidden="1" customBuiltin="1"/>
    <cellStyle name="Accent3" xfId="16042" builtinId="37" hidden="1" customBuiltin="1"/>
    <cellStyle name="Accent3" xfId="16073" builtinId="37" hidden="1" customBuiltin="1"/>
    <cellStyle name="Accent3" xfId="16108" builtinId="37" hidden="1" customBuiltin="1"/>
    <cellStyle name="Accent3" xfId="16138" builtinId="37" hidden="1" customBuiltin="1"/>
    <cellStyle name="Accent3" xfId="16169" builtinId="37" hidden="1" customBuiltin="1"/>
    <cellStyle name="Accent3" xfId="16021" builtinId="37" hidden="1" customBuiltin="1"/>
    <cellStyle name="Accent3" xfId="16081" builtinId="37" hidden="1" customBuiltin="1"/>
    <cellStyle name="Accent3" xfId="16188" builtinId="37" hidden="1" customBuiltin="1"/>
    <cellStyle name="Accent3" xfId="16217" builtinId="37" hidden="1" customBuiltin="1"/>
    <cellStyle name="Accent3" xfId="16242" builtinId="37" hidden="1" customBuiltin="1"/>
    <cellStyle name="Accent3" xfId="16268" builtinId="37" hidden="1" customBuiltin="1"/>
    <cellStyle name="Accent3" xfId="16279" builtinId="37" hidden="1" customBuiltin="1"/>
    <cellStyle name="Accent3" xfId="13385" builtinId="37" hidden="1" customBuiltin="1"/>
    <cellStyle name="Accent3" xfId="12263" builtinId="37" hidden="1" customBuiltin="1"/>
    <cellStyle name="Accent3" xfId="6146" builtinId="37" hidden="1" customBuiltin="1"/>
    <cellStyle name="Accent3" xfId="3630" builtinId="37" hidden="1" customBuiltin="1"/>
    <cellStyle name="Accent3" xfId="3664" builtinId="37" hidden="1" customBuiltin="1"/>
    <cellStyle name="Accent3" xfId="3693" builtinId="37" hidden="1" customBuiltin="1"/>
    <cellStyle name="Accent3" xfId="3724" builtinId="37" hidden="1" customBuiltin="1"/>
    <cellStyle name="Accent3" xfId="3751" builtinId="37" hidden="1" customBuiltin="1"/>
    <cellStyle name="Accent3" xfId="3779" builtinId="37" hidden="1" customBuiltin="1"/>
    <cellStyle name="Accent3" xfId="3644" builtinId="37" hidden="1" customBuiltin="1"/>
    <cellStyle name="Accent3" xfId="3794" builtinId="37" hidden="1" customBuiltin="1"/>
    <cellStyle name="Accent3" xfId="3816" builtinId="37" hidden="1" customBuiltin="1"/>
    <cellStyle name="Accent3" xfId="3837" builtinId="37" hidden="1" customBuiltin="1"/>
    <cellStyle name="Accent3" xfId="3858" builtinId="37" hidden="1" customBuiltin="1"/>
    <cellStyle name="Accent3" xfId="3879" builtinId="37" hidden="1" customBuiltin="1"/>
    <cellStyle name="Accent3" xfId="3924" builtinId="37" hidden="1" customBuiltin="1"/>
    <cellStyle name="Accent3" xfId="3995" builtinId="37" hidden="1" customBuiltin="1"/>
    <cellStyle name="Accent3" xfId="4032" builtinId="37" hidden="1" customBuiltin="1"/>
    <cellStyle name="Accent3" xfId="4066" builtinId="37" hidden="1" customBuiltin="1"/>
    <cellStyle name="Accent3" xfId="4264" builtinId="37" hidden="1" customBuiltin="1"/>
    <cellStyle name="Accent3" xfId="6395" builtinId="37" hidden="1" customBuiltin="1"/>
    <cellStyle name="Accent3" xfId="6418" builtinId="37" hidden="1" customBuiltin="1"/>
    <cellStyle name="Accent3" xfId="6448" builtinId="37" hidden="1" customBuiltin="1"/>
    <cellStyle name="Accent3" xfId="6474" builtinId="37" hidden="1" customBuiltin="1"/>
    <cellStyle name="Accent3" xfId="6495" builtinId="37" hidden="1" customBuiltin="1"/>
    <cellStyle name="Accent3" xfId="6347" builtinId="37" hidden="1" customBuiltin="1"/>
    <cellStyle name="Accent3" xfId="6540" builtinId="37" hidden="1" customBuiltin="1"/>
    <cellStyle name="Accent3" xfId="6574" builtinId="37" hidden="1" customBuiltin="1"/>
    <cellStyle name="Accent3" xfId="6612" builtinId="37" hidden="1" customBuiltin="1"/>
    <cellStyle name="Accent3" xfId="6648" builtinId="37" hidden="1" customBuiltin="1"/>
    <cellStyle name="Accent3" xfId="6516" builtinId="37" hidden="1" customBuiltin="1"/>
    <cellStyle name="Accent3" xfId="6583" builtinId="37" hidden="1" customBuiltin="1"/>
    <cellStyle name="Accent3" xfId="6707" builtinId="37" hidden="1" customBuiltin="1"/>
    <cellStyle name="Accent3" xfId="6745" builtinId="37" hidden="1" customBuiltin="1"/>
    <cellStyle name="Accent3" xfId="6781" builtinId="37" hidden="1" customBuiltin="1"/>
    <cellStyle name="Accent3" xfId="6816" builtinId="37" hidden="1" customBuiltin="1"/>
    <cellStyle name="Accent3" xfId="6834" builtinId="37" hidden="1" customBuiltin="1"/>
    <cellStyle name="Accent3" xfId="6879" builtinId="37" hidden="1" customBuiltin="1"/>
    <cellStyle name="Accent3" xfId="6912" builtinId="37" hidden="1" customBuiltin="1"/>
    <cellStyle name="Accent3" xfId="6947" builtinId="37" hidden="1" customBuiltin="1"/>
    <cellStyle name="Accent3" xfId="6979" builtinId="37" hidden="1" customBuiltin="1"/>
    <cellStyle name="Accent3" xfId="7010" builtinId="37" hidden="1" customBuiltin="1"/>
    <cellStyle name="Accent3" xfId="6855" builtinId="37" hidden="1" customBuiltin="1"/>
    <cellStyle name="Accent3" xfId="6919" builtinId="37" hidden="1" customBuiltin="1"/>
    <cellStyle name="Accent3" xfId="7032" builtinId="37" hidden="1" customBuiltin="1"/>
    <cellStyle name="Accent3" xfId="7067" builtinId="37" hidden="1" customBuiltin="1"/>
    <cellStyle name="Accent3" xfId="7103" builtinId="37" hidden="1" customBuiltin="1"/>
    <cellStyle name="Accent3" xfId="7137" builtinId="37" hidden="1" customBuiltin="1"/>
    <cellStyle name="Accent3" xfId="7177" builtinId="37" hidden="1" customBuiltin="1"/>
    <cellStyle name="Accent3" xfId="7223" builtinId="37" hidden="1" customBuiltin="1"/>
    <cellStyle name="Accent3" xfId="7257" builtinId="37" hidden="1" customBuiltin="1"/>
    <cellStyle name="Accent3" xfId="7292" builtinId="37" hidden="1" customBuiltin="1"/>
    <cellStyle name="Accent3" xfId="7324" builtinId="37" hidden="1" customBuiltin="1"/>
    <cellStyle name="Accent3" xfId="7355" builtinId="37" hidden="1" customBuiltin="1"/>
    <cellStyle name="Accent3" xfId="7198" builtinId="37" hidden="1" customBuiltin="1"/>
    <cellStyle name="Accent3" xfId="7264" builtinId="37" hidden="1" customBuiltin="1"/>
    <cellStyle name="Accent3" xfId="7377" builtinId="37" hidden="1" customBuiltin="1"/>
    <cellStyle name="Accent3" xfId="7413" builtinId="37" hidden="1" customBuiltin="1"/>
    <cellStyle name="Accent3" xfId="7449" builtinId="37" hidden="1" customBuiltin="1"/>
    <cellStyle name="Accent3" xfId="7483" builtinId="37" hidden="1" customBuiltin="1"/>
    <cellStyle name="Accent3" xfId="7528" builtinId="37" hidden="1" customBuiltin="1"/>
    <cellStyle name="Accent3" xfId="8001" builtinId="37" hidden="1" customBuiltin="1"/>
    <cellStyle name="Accent3" xfId="8024" builtinId="37" hidden="1" customBuiltin="1"/>
    <cellStyle name="Accent3" xfId="8047" builtinId="37" hidden="1" customBuiltin="1"/>
    <cellStyle name="Accent3" xfId="8068" builtinId="37" hidden="1" customBuiltin="1"/>
    <cellStyle name="Accent3" xfId="8112" builtinId="37" hidden="1" customBuiltin="1"/>
    <cellStyle name="Accent3" xfId="8578" builtinId="37" hidden="1" customBuiltin="1"/>
    <cellStyle name="Accent3" xfId="8601" builtinId="37" hidden="1" customBuiltin="1"/>
    <cellStyle name="Accent3" xfId="8629" builtinId="37" hidden="1" customBuiltin="1"/>
    <cellStyle name="Accent3" xfId="8653" builtinId="37" hidden="1" customBuiltin="1"/>
    <cellStyle name="Accent3" xfId="8678" builtinId="37" hidden="1" customBuiltin="1"/>
    <cellStyle name="Accent3" xfId="8537" builtinId="37" hidden="1" customBuiltin="1"/>
    <cellStyle name="Accent3" xfId="8716" builtinId="37" hidden="1" customBuiltin="1"/>
    <cellStyle name="Accent3" xfId="8747" builtinId="37" hidden="1" customBuiltin="1"/>
    <cellStyle name="Accent3" xfId="8782" builtinId="37" hidden="1" customBuiltin="1"/>
    <cellStyle name="Accent3" xfId="8815" builtinId="37" hidden="1" customBuiltin="1"/>
    <cellStyle name="Accent3" xfId="8846" builtinId="37" hidden="1" customBuiltin="1"/>
    <cellStyle name="Accent3" xfId="8695" builtinId="37" hidden="1" customBuiltin="1"/>
    <cellStyle name="Accent3" xfId="8755" builtinId="37" hidden="1" customBuiltin="1"/>
    <cellStyle name="Accent3" xfId="8893" builtinId="37" hidden="1" customBuiltin="1"/>
    <cellStyle name="Accent3" xfId="8916" builtinId="37" hidden="1" customBuiltin="1"/>
    <cellStyle name="Accent3" xfId="8940" builtinId="37" hidden="1" customBuiltin="1"/>
    <cellStyle name="Accent3" xfId="8951" builtinId="37" hidden="1" customBuiltin="1"/>
    <cellStyle name="Accent3" xfId="8990" builtinId="37" hidden="1" customBuiltin="1"/>
    <cellStyle name="Accent3" xfId="9021" builtinId="37" hidden="1" customBuiltin="1"/>
    <cellStyle name="Accent3" xfId="9054" builtinId="37" hidden="1" customBuiltin="1"/>
    <cellStyle name="Accent3" xfId="9083" builtinId="37" hidden="1" customBuiltin="1"/>
    <cellStyle name="Accent3" xfId="9111" builtinId="37" hidden="1" customBuiltin="1"/>
    <cellStyle name="Accent3" xfId="8966" builtinId="37" hidden="1" customBuiltin="1"/>
    <cellStyle name="Accent3" xfId="9027" builtinId="37" hidden="1" customBuiltin="1"/>
    <cellStyle name="Accent3" xfId="9129" builtinId="37" hidden="1" customBuiltin="1"/>
    <cellStyle name="Accent3" xfId="9180" builtinId="37" hidden="1" customBuiltin="1"/>
    <cellStyle name="Accent3" xfId="9205" builtinId="37" hidden="1" customBuiltin="1"/>
    <cellStyle name="Accent3" xfId="9236" builtinId="37" hidden="1" customBuiltin="1"/>
    <cellStyle name="Accent3" xfId="9275" builtinId="37" hidden="1" customBuiltin="1"/>
    <cellStyle name="Accent3" xfId="9306" builtinId="37" hidden="1" customBuiltin="1"/>
    <cellStyle name="Accent3" xfId="9338" builtinId="37" hidden="1" customBuiltin="1"/>
    <cellStyle name="Accent3" xfId="9368" builtinId="37" hidden="1" customBuiltin="1"/>
    <cellStyle name="Accent3" xfId="9396" builtinId="37" hidden="1" customBuiltin="1"/>
    <cellStyle name="Accent3" xfId="9253" builtinId="37" hidden="1" customBuiltin="1"/>
    <cellStyle name="Accent3" xfId="9312" builtinId="37" hidden="1" customBuiltin="1"/>
    <cellStyle name="Accent3" xfId="9413" builtinId="37" hidden="1" customBuiltin="1"/>
    <cellStyle name="Accent3" xfId="9438" builtinId="37" hidden="1" customBuiltin="1"/>
    <cellStyle name="Accent3" xfId="9464" builtinId="37" hidden="1" customBuiltin="1"/>
    <cellStyle name="Accent3" xfId="9488" builtinId="37" hidden="1" customBuiltin="1"/>
    <cellStyle name="Accent3" xfId="9515" builtinId="37" hidden="1" customBuiltin="1"/>
    <cellStyle name="Accent3" xfId="8408" builtinId="37" hidden="1" customBuiltin="1"/>
    <cellStyle name="Accent3" xfId="8366" builtinId="37" hidden="1" customBuiltin="1"/>
    <cellStyle name="Accent3" xfId="8304" builtinId="37" hidden="1" customBuiltin="1"/>
    <cellStyle name="Accent3" xfId="8413" builtinId="37" hidden="1" customBuiltin="1"/>
    <cellStyle name="Accent3" xfId="8353" builtinId="37" hidden="1" customBuiltin="1"/>
    <cellStyle name="Accent3" xfId="8427" builtinId="37" hidden="1" customBuiltin="1"/>
    <cellStyle name="Accent3" xfId="9678" builtinId="37" hidden="1" customBuiltin="1"/>
    <cellStyle name="Accent3" xfId="9699" builtinId="37" hidden="1" customBuiltin="1"/>
    <cellStyle name="Accent3" xfId="9722" builtinId="37" hidden="1" customBuiltin="1"/>
    <cellStyle name="Accent3" xfId="9743" builtinId="37" hidden="1" customBuiltin="1"/>
    <cellStyle name="Accent3" xfId="9764" builtinId="37" hidden="1" customBuiltin="1"/>
    <cellStyle name="Accent3" xfId="9640" builtinId="37" hidden="1" customBuiltin="1"/>
    <cellStyle name="Accent3" xfId="9801" builtinId="37" hidden="1" customBuiltin="1"/>
    <cellStyle name="Accent3" xfId="9832" builtinId="37" hidden="1" customBuiltin="1"/>
    <cellStyle name="Accent3" xfId="9866" builtinId="37" hidden="1" customBuiltin="1"/>
    <cellStyle name="Accent3" xfId="9897" builtinId="37" hidden="1" customBuiltin="1"/>
    <cellStyle name="Accent3" xfId="9779" builtinId="37" hidden="1" customBuiltin="1"/>
    <cellStyle name="Accent3" xfId="9840" builtinId="37" hidden="1" customBuiltin="1"/>
    <cellStyle name="Accent3" xfId="9947" builtinId="37" hidden="1" customBuiltin="1"/>
    <cellStyle name="Accent3" xfId="9976" builtinId="37" hidden="1" customBuiltin="1"/>
    <cellStyle name="Accent3" xfId="10001" builtinId="37" hidden="1" customBuiltin="1"/>
    <cellStyle name="Accent3" xfId="10024" builtinId="37" hidden="1" customBuiltin="1"/>
    <cellStyle name="Accent3" xfId="10035" builtinId="37" hidden="1" customBuiltin="1"/>
    <cellStyle name="Accent3" xfId="10070" builtinId="37" hidden="1" customBuiltin="1"/>
    <cellStyle name="Accent3" xfId="10100" builtinId="37" hidden="1" customBuiltin="1"/>
    <cellStyle name="Accent3" xfId="10159" builtinId="37" hidden="1" customBuiltin="1"/>
    <cellStyle name="Accent3" xfId="10187" builtinId="37" hidden="1" customBuiltin="1"/>
    <cellStyle name="Accent3" xfId="10050" builtinId="37" hidden="1" customBuiltin="1"/>
    <cellStyle name="Accent3" xfId="10131" builtinId="37" hidden="1" customBuiltin="1"/>
    <cellStyle name="Accent3" xfId="3699" builtinId="37" hidden="1" customBuiltin="1"/>
    <cellStyle name="Accent3" xfId="2246" builtinId="37" hidden="1" customBuiltin="1"/>
    <cellStyle name="Accent3" xfId="2277" builtinId="37" hidden="1" customBuiltin="1"/>
    <cellStyle name="Accent3" xfId="2131" builtinId="37" hidden="1" customBuiltin="1"/>
    <cellStyle name="Accent3" xfId="2190" builtinId="37" hidden="1" customBuiltin="1"/>
    <cellStyle name="Accent3" xfId="2294" builtinId="37" hidden="1" customBuiltin="1"/>
    <cellStyle name="Accent3" xfId="2319" builtinId="37" hidden="1" customBuiltin="1"/>
    <cellStyle name="Accent3" xfId="2362" builtinId="37" hidden="1" customBuiltin="1"/>
    <cellStyle name="Accent3" xfId="2371" builtinId="37" hidden="1" customBuiltin="1"/>
    <cellStyle name="Accent3" xfId="2407" builtinId="37" hidden="1" customBuiltin="1"/>
    <cellStyle name="Accent3" xfId="2436" builtinId="37" hidden="1" customBuiltin="1"/>
    <cellStyle name="Accent3" xfId="2467" builtinId="37" hidden="1" customBuiltin="1"/>
    <cellStyle name="Accent3" xfId="2495" builtinId="37" hidden="1" customBuiltin="1"/>
    <cellStyle name="Accent3" xfId="2523" builtinId="37" hidden="1" customBuiltin="1"/>
    <cellStyle name="Accent3" xfId="2386" builtinId="37" hidden="1" customBuiltin="1"/>
    <cellStyle name="Accent3" xfId="2442" builtinId="37" hidden="1" customBuiltin="1"/>
    <cellStyle name="Accent3" xfId="2538" builtinId="37" hidden="1" customBuiltin="1"/>
    <cellStyle name="Accent3" xfId="2582" builtinId="37" hidden="1" customBuiltin="1"/>
    <cellStyle name="Accent3" xfId="2603" builtinId="37" hidden="1" customBuiltin="1"/>
    <cellStyle name="Accent3" xfId="2631" builtinId="37" hidden="1" customBuiltin="1"/>
    <cellStyle name="Accent3" xfId="2667" builtinId="37" hidden="1" customBuiltin="1"/>
    <cellStyle name="Accent3" xfId="2696" builtinId="37" hidden="1" customBuiltin="1"/>
    <cellStyle name="Accent3" xfId="2727" builtinId="37" hidden="1" customBuiltin="1"/>
    <cellStyle name="Accent3" xfId="2755" builtinId="37" hidden="1" customBuiltin="1"/>
    <cellStyle name="Accent3" xfId="2783" builtinId="37" hidden="1" customBuiltin="1"/>
    <cellStyle name="Accent3" xfId="2646" builtinId="37" hidden="1" customBuiltin="1"/>
    <cellStyle name="Accent3" xfId="2702" builtinId="37" hidden="1" customBuiltin="1"/>
    <cellStyle name="Accent3" xfId="2798" builtinId="37" hidden="1" customBuiltin="1"/>
    <cellStyle name="Accent3" xfId="2820" builtinId="37" hidden="1" customBuiltin="1"/>
    <cellStyle name="Accent3" xfId="2842" builtinId="37" hidden="1" customBuiltin="1"/>
    <cellStyle name="Accent3" xfId="2863" builtinId="37" hidden="1" customBuiltin="1"/>
    <cellStyle name="Accent3" xfId="2889" builtinId="37" hidden="1" customBuiltin="1"/>
    <cellStyle name="Accent3" xfId="1930" builtinId="37" hidden="1" customBuiltin="1"/>
    <cellStyle name="Accent3" xfId="1923" builtinId="37" hidden="1" customBuiltin="1"/>
    <cellStyle name="Accent3" xfId="1904" builtinId="37" hidden="1" customBuiltin="1"/>
    <cellStyle name="Accent3" xfId="1931" builtinId="37" hidden="1" customBuiltin="1"/>
    <cellStyle name="Accent3" xfId="1914" builtinId="37" hidden="1" customBuiltin="1"/>
    <cellStyle name="Accent3" xfId="1937" builtinId="37" hidden="1" customBuiltin="1"/>
    <cellStyle name="Accent3" xfId="3036" builtinId="37" hidden="1" customBuiltin="1"/>
    <cellStyle name="Accent3" xfId="3057" builtinId="37" hidden="1" customBuiltin="1"/>
    <cellStyle name="Accent3" xfId="3080" builtinId="37" hidden="1" customBuiltin="1"/>
    <cellStyle name="Accent3" xfId="3101" builtinId="37" hidden="1" customBuiltin="1"/>
    <cellStyle name="Accent3" xfId="3122" builtinId="37" hidden="1" customBuiltin="1"/>
    <cellStyle name="Accent3" xfId="3000" builtinId="37" hidden="1" customBuiltin="1"/>
    <cellStyle name="Accent3" xfId="3157" builtinId="37" hidden="1" customBuiltin="1"/>
    <cellStyle name="Accent3" xfId="3187" builtinId="37" hidden="1" customBuiltin="1"/>
    <cellStyle name="Accent3" xfId="3221" builtinId="37" hidden="1" customBuiltin="1"/>
    <cellStyle name="Accent3" xfId="3250" builtinId="37" hidden="1" customBuiltin="1"/>
    <cellStyle name="Accent3" xfId="3137" builtinId="37" hidden="1" customBuiltin="1"/>
    <cellStyle name="Accent3" xfId="3195" builtinId="37" hidden="1" customBuiltin="1"/>
    <cellStyle name="Accent3" xfId="3298" builtinId="37" hidden="1" customBuiltin="1"/>
    <cellStyle name="Accent3" xfId="3323" builtinId="37" hidden="1" customBuiltin="1"/>
    <cellStyle name="Accent3" xfId="3344" builtinId="37" hidden="1" customBuiltin="1"/>
    <cellStyle name="Accent3" xfId="3365" builtinId="37" hidden="1" customBuiltin="1"/>
    <cellStyle name="Accent3" xfId="3374" builtinId="37" hidden="1" customBuiltin="1"/>
    <cellStyle name="Accent3" xfId="3408" builtinId="37" hidden="1" customBuiltin="1"/>
    <cellStyle name="Accent3" xfId="3437" builtinId="37" hidden="1" customBuiltin="1"/>
    <cellStyle name="Accent3" xfId="3468" builtinId="37" hidden="1" customBuiltin="1"/>
    <cellStyle name="Accent3" xfId="3495" builtinId="37" hidden="1" customBuiltin="1"/>
    <cellStyle name="Accent3" xfId="3523" builtinId="37" hidden="1" customBuiltin="1"/>
    <cellStyle name="Accent3" xfId="3388" builtinId="37" hidden="1" customBuiltin="1"/>
    <cellStyle name="Accent3" xfId="3443" builtinId="37" hidden="1" customBuiltin="1"/>
    <cellStyle name="Accent3" xfId="3538" builtinId="37" hidden="1" customBuiltin="1"/>
    <cellStyle name="Accent3" xfId="3560" builtinId="37" hidden="1" customBuiltin="1"/>
    <cellStyle name="Accent3" xfId="3581" builtinId="37" hidden="1" customBuiltin="1"/>
    <cellStyle name="Accent3" xfId="3602" builtinId="37" hidden="1" customBuiltin="1"/>
    <cellStyle name="Accent3" xfId="965" builtinId="37" hidden="1" customBuiltin="1"/>
    <cellStyle name="Accent3" xfId="1029" builtinId="37" hidden="1" customBuiltin="1"/>
    <cellStyle name="Accent3" xfId="1141" builtinId="37" hidden="1" customBuiltin="1"/>
    <cellStyle name="Accent3" xfId="1176" builtinId="37" hidden="1" customBuiltin="1"/>
    <cellStyle name="Accent3" xfId="1246" builtinId="37" hidden="1" customBuiltin="1"/>
    <cellStyle name="Accent3" xfId="1286" builtinId="37" hidden="1" customBuiltin="1"/>
    <cellStyle name="Accent3" xfId="1331" builtinId="37" hidden="1" customBuiltin="1"/>
    <cellStyle name="Accent3" xfId="1364" builtinId="37" hidden="1" customBuiltin="1"/>
    <cellStyle name="Accent3" xfId="1398" builtinId="37" hidden="1" customBuiltin="1"/>
    <cellStyle name="Accent3" xfId="1430" builtinId="37" hidden="1" customBuiltin="1"/>
    <cellStyle name="Accent3" xfId="1461" builtinId="37" hidden="1" customBuiltin="1"/>
    <cellStyle name="Accent3" xfId="1307" builtinId="37" hidden="1" customBuiltin="1"/>
    <cellStyle name="Accent3" xfId="1483" builtinId="37" hidden="1" customBuiltin="1"/>
    <cellStyle name="Accent3" xfId="1518" builtinId="37" hidden="1" customBuiltin="1"/>
    <cellStyle name="Accent3" xfId="1554" builtinId="37" hidden="1" customBuiltin="1"/>
    <cellStyle name="Accent3" xfId="1588" builtinId="37" hidden="1" customBuiltin="1"/>
    <cellStyle name="Accent3" xfId="1623" builtinId="37" hidden="1" customBuiltin="1"/>
    <cellStyle name="Accent3" xfId="1739" builtinId="37" hidden="1" customBuiltin="1"/>
    <cellStyle name="Accent3" xfId="1760" builtinId="37" hidden="1" customBuiltin="1"/>
    <cellStyle name="Accent3" xfId="1782" builtinId="37" hidden="1" customBuiltin="1"/>
    <cellStyle name="Accent3" xfId="1804" builtinId="37" hidden="1" customBuiltin="1"/>
    <cellStyle name="Accent3" xfId="1825" builtinId="37" hidden="1" customBuiltin="1"/>
    <cellStyle name="Accent3" xfId="1850" builtinId="37" hidden="1" customBuiltin="1"/>
    <cellStyle name="Accent3" xfId="2029" builtinId="37" hidden="1" customBuiltin="1"/>
    <cellStyle name="Accent3" xfId="2050" builtinId="37" hidden="1" customBuiltin="1"/>
    <cellStyle name="Accent3" xfId="2073" builtinId="37" hidden="1" customBuiltin="1"/>
    <cellStyle name="Accent3" xfId="2095" builtinId="37" hidden="1" customBuiltin="1"/>
    <cellStyle name="Accent3" xfId="2116" builtinId="37" hidden="1" customBuiltin="1"/>
    <cellStyle name="Accent3" xfId="1991" builtinId="37" hidden="1" customBuiltin="1"/>
    <cellStyle name="Accent3" xfId="2152" builtinId="37" hidden="1" customBuiltin="1"/>
    <cellStyle name="Accent3" xfId="2182" builtinId="37" hidden="1" customBuiltin="1"/>
    <cellStyle name="Accent3" xfId="2216" builtinId="37" hidden="1" customBuiltin="1"/>
    <cellStyle name="Accent3" xfId="652" builtinId="37" hidden="1" customBuiltin="1"/>
    <cellStyle name="Accent3" xfId="1212" builtinId="37" hidden="1" customBuiltin="1"/>
    <cellStyle name="Accent3" xfId="2341" builtinId="37" hidden="1" customBuiltin="1"/>
    <cellStyle name="Accent3" xfId="8864" builtinId="37" hidden="1" customBuiltin="1"/>
    <cellStyle name="Accent3" xfId="3958" builtinId="37" hidden="1" customBuiltin="1"/>
    <cellStyle name="Accent3" xfId="11509" builtinId="37" hidden="1" customBuiltin="1"/>
    <cellStyle name="Accent3" xfId="11541" builtinId="37" hidden="1" customBuiltin="1"/>
    <cellStyle name="Accent3" xfId="11572" builtinId="37" hidden="1" customBuiltin="1"/>
    <cellStyle name="Accent3" xfId="11601" builtinId="37" hidden="1" customBuiltin="1"/>
    <cellStyle name="Accent3" xfId="11454" builtinId="37" hidden="1" customBuiltin="1"/>
    <cellStyle name="Accent3" xfId="11516" builtinId="37" hidden="1" customBuiltin="1"/>
    <cellStyle name="Accent3" xfId="11620" builtinId="37" hidden="1" customBuiltin="1"/>
    <cellStyle name="Accent3" xfId="11674" builtinId="37" hidden="1" customBuiltin="1"/>
    <cellStyle name="Accent3" xfId="11701" builtinId="37" hidden="1" customBuiltin="1"/>
    <cellStyle name="Accent3" xfId="11733" builtinId="37" hidden="1" customBuiltin="1"/>
    <cellStyle name="Accent3" xfId="11776" builtinId="37" hidden="1" customBuiltin="1"/>
    <cellStyle name="Accent3" xfId="11807" builtinId="37" hidden="1" customBuiltin="1"/>
    <cellStyle name="Accent3" xfId="11839" builtinId="37" hidden="1" customBuiltin="1"/>
    <cellStyle name="Accent3" xfId="11869" builtinId="37" hidden="1" customBuiltin="1"/>
    <cellStyle name="Accent3" xfId="11897" builtinId="37" hidden="1" customBuiltin="1"/>
    <cellStyle name="Accent3" xfId="11753" builtinId="37" hidden="1" customBuiltin="1"/>
    <cellStyle name="Accent3" xfId="11814" builtinId="37" hidden="1" customBuiltin="1"/>
    <cellStyle name="Accent3" xfId="11916" builtinId="37" hidden="1" customBuiltin="1"/>
    <cellStyle name="Accent3" xfId="11942" builtinId="37" hidden="1" customBuiltin="1"/>
    <cellStyle name="Accent3" xfId="11972" builtinId="37" hidden="1" customBuiltin="1"/>
    <cellStyle name="Accent3" xfId="12000" builtinId="37" hidden="1" customBuiltin="1"/>
    <cellStyle name="Accent3" xfId="12028" builtinId="37" hidden="1" customBuiltin="1"/>
    <cellStyle name="Accent3" xfId="10901" builtinId="37" hidden="1" customBuiltin="1"/>
    <cellStyle name="Accent3" xfId="10891" builtinId="37" hidden="1" customBuiltin="1"/>
    <cellStyle name="Accent3" xfId="4136" builtinId="37" hidden="1" customBuiltin="1"/>
    <cellStyle name="Accent3" xfId="10904" builtinId="37" hidden="1" customBuiltin="1"/>
    <cellStyle name="Accent3" xfId="10881" builtinId="37" hidden="1" customBuiltin="1"/>
    <cellStyle name="Accent3" xfId="12177" builtinId="37" hidden="1" customBuiltin="1"/>
    <cellStyle name="Accent3" xfId="12198" builtinId="37" hidden="1" customBuiltin="1"/>
    <cellStyle name="Accent3" xfId="12221" builtinId="37" hidden="1" customBuiltin="1"/>
    <cellStyle name="Accent3" xfId="12242" builtinId="37" hidden="1" customBuiltin="1"/>
    <cellStyle name="Accent3" xfId="12139" builtinId="37" hidden="1" customBuiltin="1"/>
    <cellStyle name="Accent3" xfId="12304" builtinId="37" hidden="1" customBuiltin="1"/>
    <cellStyle name="Accent3" xfId="12335" builtinId="37" hidden="1" customBuiltin="1"/>
    <cellStyle name="Accent3" xfId="12370" builtinId="37" hidden="1" customBuiltin="1"/>
    <cellStyle name="Accent3" xfId="12400" builtinId="37" hidden="1" customBuiltin="1"/>
    <cellStyle name="Accent3" xfId="12432" builtinId="37" hidden="1" customBuiltin="1"/>
    <cellStyle name="Accent3" xfId="12281" builtinId="37" hidden="1" customBuiltin="1"/>
    <cellStyle name="Accent3" xfId="12343" builtinId="37" hidden="1" customBuiltin="1"/>
    <cellStyle name="Accent3" xfId="12454" builtinId="37" hidden="1" customBuiltin="1"/>
    <cellStyle name="Accent3" xfId="12484" builtinId="37" hidden="1" customBuiltin="1"/>
    <cellStyle name="Accent3" xfId="12511" builtinId="37" hidden="1" customBuiltin="1"/>
    <cellStyle name="Accent3" xfId="12537" builtinId="37" hidden="1" customBuiltin="1"/>
    <cellStyle name="Accent3" xfId="12548" builtinId="37" hidden="1" customBuiltin="1"/>
    <cellStyle name="Accent3" xfId="12587" builtinId="37" hidden="1" customBuiltin="1"/>
    <cellStyle name="Accent3" xfId="12618" builtinId="37" hidden="1" customBuiltin="1"/>
    <cellStyle name="Accent3" xfId="12649" builtinId="37" hidden="1" customBuiltin="1"/>
    <cellStyle name="Accent3" xfId="12678" builtinId="37" hidden="1" customBuiltin="1"/>
    <cellStyle name="Accent3" xfId="12706" builtinId="37" hidden="1" customBuiltin="1"/>
    <cellStyle name="Accent3" xfId="12566" builtinId="37" hidden="1" customBuiltin="1"/>
    <cellStyle name="Accent3" xfId="12624" builtinId="37" hidden="1" customBuiltin="1"/>
    <cellStyle name="Accent3" xfId="12725" builtinId="37" hidden="1" customBuiltin="1"/>
    <cellStyle name="Accent3" xfId="12752" builtinId="37" hidden="1" customBuiltin="1"/>
    <cellStyle name="Accent3" xfId="12780" builtinId="37" hidden="1" customBuiltin="1"/>
    <cellStyle name="Accent3" xfId="12808" builtinId="37" hidden="1" customBuiltin="1"/>
    <cellStyle name="Accent3" xfId="12841" builtinId="37" hidden="1" customBuiltin="1"/>
    <cellStyle name="Accent3" xfId="12881" builtinId="37" hidden="1" customBuiltin="1"/>
    <cellStyle name="Accent3" xfId="12911" builtinId="37" hidden="1" customBuiltin="1"/>
    <cellStyle name="Accent3" xfId="12970" builtinId="37" hidden="1" customBuiltin="1"/>
    <cellStyle name="Accent3" xfId="12998" builtinId="37" hidden="1" customBuiltin="1"/>
    <cellStyle name="Accent3" xfId="12859" builtinId="37" hidden="1" customBuiltin="1"/>
    <cellStyle name="Accent3" xfId="12917" builtinId="37" hidden="1" customBuiltin="1"/>
    <cellStyle name="Accent3" xfId="13017" builtinId="37" hidden="1" customBuiltin="1"/>
    <cellStyle name="Accent3" xfId="13044" builtinId="37" hidden="1" customBuiltin="1"/>
    <cellStyle name="Accent3" xfId="13070" builtinId="37" hidden="1" customBuiltin="1"/>
    <cellStyle name="Accent3" xfId="13095" builtinId="37" hidden="1" customBuiltin="1"/>
    <cellStyle name="Accent3" xfId="13117" builtinId="37" hidden="1" customBuiltin="1"/>
    <cellStyle name="Accent3" xfId="7789" builtinId="37" hidden="1" customBuiltin="1"/>
    <cellStyle name="Accent3" xfId="4524" builtinId="37" hidden="1" customBuiltin="1"/>
    <cellStyle name="Accent3" xfId="5288" builtinId="37" hidden="1" customBuiltin="1"/>
    <cellStyle name="Accent3" xfId="5551" builtinId="37" hidden="1" customBuiltin="1"/>
    <cellStyle name="Accent3" xfId="5350" builtinId="37" hidden="1" customBuiltin="1"/>
    <cellStyle name="Accent3" xfId="7861" builtinId="37" hidden="1" customBuiltin="1"/>
    <cellStyle name="Accent3" xfId="10709" builtinId="37" hidden="1" customBuiltin="1"/>
    <cellStyle name="Accent3" xfId="12538" builtinId="37" hidden="1" customBuiltin="1"/>
    <cellStyle name="Accent3" xfId="12821" builtinId="37" hidden="1" customBuiltin="1"/>
    <cellStyle name="Accent3" xfId="4941" builtinId="37" hidden="1" customBuiltin="1"/>
    <cellStyle name="Accent3" xfId="4184" builtinId="37" hidden="1" customBuiltin="1"/>
    <cellStyle name="Accent3" xfId="11151" builtinId="37" hidden="1" customBuiltin="1"/>
    <cellStyle name="Accent3" xfId="6241" builtinId="37" hidden="1" customBuiltin="1"/>
    <cellStyle name="Accent3" xfId="7879" builtinId="37" hidden="1" customBuiltin="1"/>
    <cellStyle name="Accent3" xfId="4800" builtinId="37" hidden="1" customBuiltin="1"/>
    <cellStyle name="Accent3" xfId="10742" builtinId="37" hidden="1" customBuiltin="1"/>
    <cellStyle name="Accent3" xfId="7599" builtinId="37" hidden="1" customBuiltin="1"/>
    <cellStyle name="Accent3" xfId="5438" builtinId="37" hidden="1" customBuiltin="1"/>
    <cellStyle name="Accent3" xfId="4601" builtinId="37" hidden="1" customBuiltin="1"/>
    <cellStyle name="Accent3" xfId="13146" builtinId="37" hidden="1" customBuiltin="1"/>
    <cellStyle name="Accent3" xfId="13184" builtinId="37" hidden="1" customBuiltin="1"/>
    <cellStyle name="Accent3" xfId="13220" builtinId="37" hidden="1" customBuiltin="1"/>
    <cellStyle name="Accent3" xfId="13273" builtinId="37" hidden="1" customBuiltin="1"/>
    <cellStyle name="Accent3" xfId="13318" builtinId="37" hidden="1" customBuiltin="1"/>
    <cellStyle name="Accent3" xfId="13351" builtinId="37" hidden="1" customBuiltin="1"/>
    <cellStyle name="Accent3" xfId="13417" builtinId="37" hidden="1" customBuiltin="1"/>
    <cellStyle name="Accent3" xfId="13448" builtinId="37" hidden="1" customBuiltin="1"/>
    <cellStyle name="Accent3" xfId="13294" builtinId="37" hidden="1" customBuiltin="1"/>
    <cellStyle name="Accent3" xfId="13358" builtinId="37" hidden="1" customBuiltin="1"/>
    <cellStyle name="Accent3" xfId="13470" builtinId="37" hidden="1" customBuiltin="1"/>
    <cellStyle name="Accent3" xfId="13505" builtinId="37" hidden="1" customBuiltin="1"/>
    <cellStyle name="Accent3" xfId="13541" builtinId="37" hidden="1" customBuiltin="1"/>
    <cellStyle name="Accent3" xfId="13575" builtinId="37" hidden="1" customBuiltin="1"/>
    <cellStyle name="Accent3" xfId="13615" builtinId="37" hidden="1" customBuiltin="1"/>
    <cellStyle name="Accent3" xfId="13660" builtinId="37" hidden="1" customBuiltin="1"/>
    <cellStyle name="Accent3" xfId="13693" builtinId="37" hidden="1" customBuiltin="1"/>
    <cellStyle name="Accent3" xfId="13727" builtinId="37" hidden="1" customBuiltin="1"/>
    <cellStyle name="Accent3" xfId="13759" builtinId="37" hidden="1" customBuiltin="1"/>
    <cellStyle name="Accent3" xfId="13790" builtinId="37" hidden="1" customBuiltin="1"/>
    <cellStyle name="Accent3" xfId="13636" builtinId="37" hidden="1" customBuiltin="1"/>
    <cellStyle name="Accent3" xfId="13700" builtinId="37" hidden="1" customBuiltin="1"/>
    <cellStyle name="Accent3" xfId="13812" builtinId="37" hidden="1" customBuiltin="1"/>
    <cellStyle name="Accent3" xfId="13847" builtinId="37" hidden="1" customBuiltin="1"/>
    <cellStyle name="Accent3" xfId="13883" builtinId="37" hidden="1" customBuiltin="1"/>
    <cellStyle name="Accent3" xfId="13917" builtinId="37" hidden="1" customBuiltin="1"/>
    <cellStyle name="Accent3" xfId="13961" builtinId="37" hidden="1" customBuiltin="1"/>
    <cellStyle name="Accent3" xfId="14320" builtinId="37" hidden="1" customBuiltin="1"/>
    <cellStyle name="Accent3" xfId="14341" builtinId="37" hidden="1" customBuiltin="1"/>
    <cellStyle name="Accent3" xfId="14363" builtinId="37" hidden="1" customBuiltin="1"/>
    <cellStyle name="Accent3" xfId="14385" builtinId="37" hidden="1" customBuiltin="1"/>
    <cellStyle name="Accent3" xfId="14406" builtinId="37" hidden="1" customBuiltin="1"/>
    <cellStyle name="Accent3" xfId="14448" builtinId="37" hidden="1" customBuiltin="1"/>
    <cellStyle name="Accent3" xfId="14849" builtinId="37" hidden="1" customBuiltin="1"/>
    <cellStyle name="Accent3" xfId="14901" builtinId="37" hidden="1" customBuiltin="1"/>
    <cellStyle name="Accent3" xfId="14924" builtinId="37" hidden="1" customBuiltin="1"/>
    <cellStyle name="Accent3" xfId="14948" builtinId="37" hidden="1" customBuiltin="1"/>
    <cellStyle name="Accent3" xfId="14809" builtinId="37" hidden="1" customBuiltin="1"/>
    <cellStyle name="Accent3" xfId="14986" builtinId="37" hidden="1" customBuiltin="1"/>
    <cellStyle name="Accent3" xfId="15017" builtinId="37" hidden="1" customBuiltin="1"/>
    <cellStyle name="Accent3" xfId="15051" builtinId="37" hidden="1" customBuiltin="1"/>
    <cellStyle name="Accent3" xfId="15084" builtinId="37" hidden="1" customBuiltin="1"/>
    <cellStyle name="Accent3" xfId="15115" builtinId="37" hidden="1" customBuiltin="1"/>
    <cellStyle name="Accent3" xfId="14964" builtinId="37" hidden="1" customBuiltin="1"/>
    <cellStyle name="Accent3" xfId="15025" builtinId="37" hidden="1" customBuiltin="1"/>
    <cellStyle name="Accent3" xfId="15133" builtinId="37" hidden="1" customBuiltin="1"/>
    <cellStyle name="Accent3" xfId="15161" builtinId="37" hidden="1" customBuiltin="1"/>
    <cellStyle name="Accent3" xfId="15184" builtinId="37" hidden="1" customBuiltin="1"/>
    <cellStyle name="Accent3" xfId="15218" builtinId="37" hidden="1" customBuiltin="1"/>
    <cellStyle name="Accent3" xfId="15254" builtinId="37" hidden="1" customBuiltin="1"/>
    <cellStyle name="Accent3" xfId="15284" builtinId="37" hidden="1" customBuiltin="1"/>
    <cellStyle name="Accent3" xfId="15208" builtinId="37" hidden="1" customBuiltin="1"/>
    <cellStyle name="Accent3" xfId="11647" builtinId="37" hidden="1" customBuiltin="1"/>
    <cellStyle name="Accent3" xfId="8416" builtinId="37" hidden="1" customBuiltin="1"/>
    <cellStyle name="Accent3" xfId="4923" builtinId="37" hidden="1" customBuiltin="1"/>
    <cellStyle name="Accent3" xfId="6107" builtinId="37" hidden="1" customBuiltin="1"/>
    <cellStyle name="Accent3" xfId="10611" builtinId="37" hidden="1" customBuiltin="1"/>
    <cellStyle name="Accent3" xfId="7949" builtinId="37" hidden="1" customBuiltin="1"/>
    <cellStyle name="Accent3" xfId="4780" builtinId="37" hidden="1" customBuiltin="1"/>
    <cellStyle name="Accent3" xfId="4792" builtinId="37" hidden="1" customBuiltin="1"/>
    <cellStyle name="Accent3" xfId="4688" builtinId="37" hidden="1" customBuiltin="1"/>
    <cellStyle name="Accent3" xfId="7744" builtinId="37" hidden="1" customBuiltin="1"/>
    <cellStyle name="Accent3" xfId="4533" builtinId="37" hidden="1" customBuiltin="1"/>
    <cellStyle name="Accent3" xfId="4420" builtinId="37" hidden="1" customBuiltin="1"/>
    <cellStyle name="Accent3" xfId="4406" builtinId="37" hidden="1" customBuiltin="1"/>
    <cellStyle name="Accent3" xfId="7589" builtinId="37" hidden="1" customBuiltin="1"/>
    <cellStyle name="Accent3" xfId="10711" builtinId="37" hidden="1" customBuiltin="1"/>
    <cellStyle name="Accent3" xfId="10829" builtinId="37" hidden="1" customBuiltin="1"/>
    <cellStyle name="Accent3" xfId="5542" builtinId="37" hidden="1" customBuiltin="1"/>
    <cellStyle name="Accent3" xfId="4397" builtinId="37" hidden="1" customBuiltin="1"/>
    <cellStyle name="Accent3" xfId="8240" builtinId="37" hidden="1" customBuiltin="1"/>
    <cellStyle name="Accent3" xfId="5183" builtinId="37" hidden="1" customBuiltin="1"/>
    <cellStyle name="Accent3" xfId="10755" builtinId="37" hidden="1" customBuiltin="1"/>
    <cellStyle name="Accent3" xfId="5208" builtinId="37" hidden="1" customBuiltin="1"/>
    <cellStyle name="Accent3" xfId="8352" builtinId="37" hidden="1" customBuiltin="1"/>
    <cellStyle name="Accent3" xfId="10667" builtinId="37" hidden="1" customBuiltin="1"/>
    <cellStyle name="Accent3" xfId="10638" builtinId="37" hidden="1" customBuiltin="1"/>
    <cellStyle name="Accent3" xfId="5928" builtinId="37" hidden="1" customBuiltin="1"/>
    <cellStyle name="Accent3" xfId="8282" builtinId="37" hidden="1" customBuiltin="1"/>
    <cellStyle name="Accent3" xfId="5521" builtinId="37" hidden="1" customBuiltin="1"/>
    <cellStyle name="Accent3" xfId="5623" builtinId="37" hidden="1" customBuiltin="1"/>
    <cellStyle name="Accent3" xfId="10771" builtinId="37" hidden="1" customBuiltin="1"/>
    <cellStyle name="Accent3" xfId="4742" builtinId="37" hidden="1" customBuiltin="1"/>
    <cellStyle name="Accent3" xfId="6118" builtinId="37" hidden="1" customBuiltin="1"/>
    <cellStyle name="Accent3" xfId="6213" builtinId="37" hidden="1" customBuiltin="1"/>
    <cellStyle name="Accent3" xfId="5801" builtinId="37" hidden="1" customBuiltin="1"/>
    <cellStyle name="Accent3" xfId="5800" builtinId="37" hidden="1" customBuiltin="1"/>
    <cellStyle name="Accent3" xfId="4160" builtinId="37" hidden="1" customBuiltin="1"/>
    <cellStyle name="Accent3" xfId="5143" builtinId="37" hidden="1" customBuiltin="1"/>
    <cellStyle name="Accent3" xfId="4879" builtinId="37" hidden="1" customBuiltin="1"/>
    <cellStyle name="Accent3" xfId="5309" builtinId="37" hidden="1" customBuiltin="1"/>
    <cellStyle name="Accent3" xfId="5798" builtinId="37" hidden="1" customBuiltin="1"/>
    <cellStyle name="Accent3" xfId="5486" builtinId="37" hidden="1" customBuiltin="1"/>
    <cellStyle name="Accent3" xfId="4364" builtinId="37" hidden="1" customBuiltin="1"/>
    <cellStyle name="Accent3" xfId="6030" builtinId="37" hidden="1" customBuiltin="1"/>
    <cellStyle name="Accent3" xfId="6185" builtinId="37" hidden="1" customBuiltin="1"/>
    <cellStyle name="Accent3" xfId="4112" builtinId="37" hidden="1" customBuiltin="1"/>
    <cellStyle name="Accent3" xfId="5058" builtinId="37" hidden="1" customBuiltin="1"/>
    <cellStyle name="Accent3" xfId="8683" builtinId="37" hidden="1" customBuiltin="1"/>
    <cellStyle name="Accent3" xfId="6399" builtinId="37" hidden="1" customBuiltin="1"/>
    <cellStyle name="Accent3" xfId="7954" builtinId="37" hidden="1" customBuiltin="1"/>
    <cellStyle name="Accent3" xfId="6172" builtinId="37" hidden="1" customBuiltin="1"/>
    <cellStyle name="Accent3" xfId="10354" builtinId="37" hidden="1" customBuiltin="1"/>
    <cellStyle name="Accent3" xfId="11023" builtinId="37" hidden="1" customBuiltin="1"/>
    <cellStyle name="Accent3" xfId="11050" builtinId="37" hidden="1" customBuiltin="1"/>
    <cellStyle name="Accent3" xfId="11081" builtinId="37" hidden="1" customBuiltin="1"/>
    <cellStyle name="Accent3" xfId="11108" builtinId="37" hidden="1" customBuiltin="1"/>
    <cellStyle name="Accent3" xfId="11134" builtinId="37" hidden="1" customBuiltin="1"/>
    <cellStyle name="Accent3" xfId="10977" builtinId="37" hidden="1" customBuiltin="1"/>
    <cellStyle name="Accent3" xfId="11181" builtinId="37" hidden="1" customBuiltin="1"/>
    <cellStyle name="Accent3" xfId="11213" builtinId="37" hidden="1" customBuiltin="1"/>
    <cellStyle name="Accent3" xfId="11247" builtinId="37" hidden="1" customBuiltin="1"/>
    <cellStyle name="Accent3" xfId="11283" builtinId="37" hidden="1" customBuiltin="1"/>
    <cellStyle name="Accent3" xfId="11314" builtinId="37" hidden="1" customBuiltin="1"/>
    <cellStyle name="Accent3" xfId="11157" builtinId="37" hidden="1" customBuiltin="1"/>
    <cellStyle name="Accent3" xfId="11221" builtinId="37" hidden="1" customBuiltin="1"/>
    <cellStyle name="Accent3" xfId="11334" builtinId="37" hidden="1" customBuiltin="1"/>
    <cellStyle name="Accent3" xfId="11366" builtinId="37" hidden="1" customBuiltin="1"/>
    <cellStyle name="Accent3" xfId="11422" builtinId="37" hidden="1" customBuiltin="1"/>
    <cellStyle name="Accent3" xfId="11435" builtinId="37" hidden="1" customBuiltin="1"/>
    <cellStyle name="Accent3" xfId="11478" builtinId="37" hidden="1" customBuiltin="1"/>
    <cellStyle name="Accent3" xfId="25887" builtinId="37" hidden="1" customBuiltin="1"/>
    <cellStyle name="Accent3" xfId="25429" builtinId="37" hidden="1" customBuiltin="1"/>
    <cellStyle name="Accent3" xfId="24820" builtinId="37" hidden="1" customBuiltin="1"/>
    <cellStyle name="Accent3" xfId="24140" builtinId="37" hidden="1" customBuiltin="1"/>
    <cellStyle name="Accent3" xfId="23036" builtinId="37" hidden="1" customBuiltin="1"/>
    <cellStyle name="Accent3" xfId="10862" builtinId="37" hidden="1" customBuiltin="1"/>
    <cellStyle name="Accent3" xfId="21203" builtinId="37" hidden="1" customBuiltin="1"/>
    <cellStyle name="Accent3" xfId="20568" builtinId="37" hidden="1" customBuiltin="1"/>
    <cellStyle name="Accent3" xfId="19468" builtinId="37" hidden="1" customBuiltin="1"/>
    <cellStyle name="Accent3" xfId="19003" builtinId="37" hidden="1" customBuiltin="1"/>
    <cellStyle name="Accent3" xfId="18368" builtinId="37" hidden="1" customBuiltin="1"/>
    <cellStyle name="Accent3" xfId="17672" builtinId="37" hidden="1" customBuiltin="1"/>
    <cellStyle name="Accent3" xfId="8317" builtinId="37" hidden="1" customBuiltin="1"/>
    <cellStyle name="Accent3" xfId="14126" builtinId="37" hidden="1" customBuiltin="1"/>
    <cellStyle name="Accent3" xfId="16376" builtinId="37" hidden="1" customBuiltin="1"/>
    <cellStyle name="Accent3" xfId="10106" builtinId="37" hidden="1" customBuiltin="1"/>
    <cellStyle name="Accent3" xfId="10205" builtinId="37" hidden="1" customBuiltin="1"/>
    <cellStyle name="Accent3" xfId="10231" builtinId="37" hidden="1" customBuiltin="1"/>
    <cellStyle name="Accent3" xfId="10255" builtinId="37" hidden="1" customBuiltin="1"/>
    <cellStyle name="Accent3" xfId="10279" builtinId="37" hidden="1" customBuiltin="1"/>
    <cellStyle name="Accent3" xfId="10310" builtinId="37" hidden="1" customBuiltin="1"/>
    <cellStyle name="Accent3" xfId="10348" builtinId="37" hidden="1" customBuiltin="1"/>
    <cellStyle name="Accent3" xfId="10378" builtinId="37" hidden="1" customBuiltin="1"/>
    <cellStyle name="Accent3" xfId="10410" builtinId="37" hidden="1" customBuiltin="1"/>
    <cellStyle name="Accent3" xfId="10439" builtinId="37" hidden="1" customBuiltin="1"/>
    <cellStyle name="Accent3" xfId="10467" builtinId="37" hidden="1" customBuiltin="1"/>
    <cellStyle name="Accent3" xfId="10327" builtinId="37" hidden="1" customBuiltin="1"/>
    <cellStyle name="Accent3" xfId="10384" builtinId="37" hidden="1" customBuiltin="1"/>
    <cellStyle name="Accent3" xfId="10484" builtinId="37" hidden="1" customBuiltin="1"/>
    <cellStyle name="Accent3" xfId="10511" builtinId="37" hidden="1" customBuiltin="1"/>
    <cellStyle name="Accent3" xfId="10534" builtinId="37" hidden="1" customBuiltin="1"/>
    <cellStyle name="Accent3" xfId="10557" builtinId="37" hidden="1" customBuiltin="1"/>
    <cellStyle name="Accent3" xfId="10586" builtinId="37" hidden="1" customBuiltin="1"/>
    <cellStyle name="Accent3" xfId="8287" builtinId="37" hidden="1" customBuiltin="1"/>
    <cellStyle name="Accent3" xfId="28078" builtinId="37" hidden="1" customBuiltin="1"/>
    <cellStyle name="Accent3" xfId="27943" builtinId="37" hidden="1" customBuiltin="1"/>
    <cellStyle name="Accent3" xfId="27998" builtinId="37" hidden="1" customBuiltin="1"/>
    <cellStyle name="Accent3" xfId="28093" builtinId="37" hidden="1" customBuiltin="1"/>
    <cellStyle name="Accent3" xfId="28115" builtinId="37" hidden="1" customBuiltin="1"/>
    <cellStyle name="Accent3" xfId="28136" builtinId="37" hidden="1" customBuiltin="1"/>
    <cellStyle name="Accent3" xfId="28157" builtinId="37" hidden="1" customBuiltin="1"/>
    <cellStyle name="Accent3" xfId="28185" builtinId="37" hidden="1" customBuiltin="1"/>
    <cellStyle name="Accent3" xfId="28219" builtinId="37" hidden="1" customBuiltin="1"/>
    <cellStyle name="Accent3" xfId="28248" builtinId="37" hidden="1" customBuiltin="1"/>
    <cellStyle name="Accent3" xfId="28279" builtinId="37" hidden="1" customBuiltin="1"/>
    <cellStyle name="Accent3" xfId="28306" builtinId="37" hidden="1" customBuiltin="1"/>
    <cellStyle name="Accent3" xfId="28334" builtinId="37" hidden="1" customBuiltin="1"/>
    <cellStyle name="Accent3" xfId="28199" builtinId="37" hidden="1" customBuiltin="1"/>
    <cellStyle name="Accent3" xfId="28023" builtinId="37" hidden="1" customBuiltin="1"/>
    <cellStyle name="Accent3" xfId="27356" builtinId="37" hidden="1" customBuiltin="1"/>
    <cellStyle name="Accent3" xfId="26770" builtinId="37" hidden="1" customBuiltin="1"/>
    <cellStyle name="Accent3" xfId="27853" builtinId="37" hidden="1" customBuiltin="1"/>
    <cellStyle name="Accent3" xfId="27878" builtinId="37" hidden="1" customBuiltin="1"/>
    <cellStyle name="Accent3" xfId="27899" builtinId="37" hidden="1" customBuiltin="1"/>
    <cellStyle name="Accent3" xfId="27920" builtinId="37" hidden="1" customBuiltin="1"/>
    <cellStyle name="Accent3" xfId="27929" builtinId="37" hidden="1" customBuiltin="1"/>
    <cellStyle name="Accent3" xfId="27963" builtinId="37" hidden="1" customBuiltin="1"/>
    <cellStyle name="Accent3" xfId="27992" builtinId="37" hidden="1" customBuiltin="1"/>
    <cellStyle name="Accent3" xfId="28050" builtinId="37" hidden="1" customBuiltin="1"/>
    <cellStyle name="Accent3" xfId="28" builtinId="37" hidden="1" customBuiltin="1"/>
    <cellStyle name="Accent3" xfId="267" builtinId="37" hidden="1" customBuiltin="1"/>
    <cellStyle name="Accent3" xfId="27836" builtinId="37" hidden="1" customBuiltin="1"/>
    <cellStyle name="Accent3" xfId="27692" builtinId="37" hidden="1" customBuiltin="1"/>
    <cellStyle name="Accent3" xfId="154" builtinId="37" hidden="1" customBuiltin="1"/>
    <cellStyle name="Accent3" xfId="76" builtinId="37" hidden="1" customBuiltin="1"/>
    <cellStyle name="Accent3" xfId="111" builtinId="37" hidden="1" customBuiltin="1"/>
    <cellStyle name="Accent3" xfId="304" builtinId="37" hidden="1" customBuiltin="1"/>
    <cellStyle name="Accent4" xfId="23808" builtinId="41" hidden="1" customBuiltin="1"/>
    <cellStyle name="Accent4" xfId="23842" builtinId="41" hidden="1" customBuiltin="1"/>
    <cellStyle name="Accent4" xfId="23875" builtinId="41" hidden="1" customBuiltin="1"/>
    <cellStyle name="Accent4" xfId="23907" builtinId="41" hidden="1" customBuiltin="1"/>
    <cellStyle name="Accent4" xfId="23938" builtinId="41" hidden="1" customBuiltin="1"/>
    <cellStyle name="Accent4" xfId="23785" builtinId="41" hidden="1" customBuiltin="1"/>
    <cellStyle name="Accent4" xfId="23956" builtinId="41" hidden="1" customBuiltin="1"/>
    <cellStyle name="Accent4" xfId="23985" builtinId="41" hidden="1" customBuiltin="1"/>
    <cellStyle name="Accent4" xfId="24011" builtinId="41" hidden="1" customBuiltin="1"/>
    <cellStyle name="Accent4" xfId="24045" builtinId="41" hidden="1" customBuiltin="1"/>
    <cellStyle name="Accent4" xfId="24081" builtinId="41" hidden="1" customBuiltin="1"/>
    <cellStyle name="Accent4" xfId="24112" builtinId="41" hidden="1" customBuiltin="1"/>
    <cellStyle name="Accent4" xfId="24143" builtinId="41" hidden="1" customBuiltin="1"/>
    <cellStyle name="Accent4" xfId="24171" builtinId="41" hidden="1" customBuiltin="1"/>
    <cellStyle name="Accent4" xfId="24199" builtinId="41" hidden="1" customBuiltin="1"/>
    <cellStyle name="Accent4" xfId="24059" builtinId="41" hidden="1" customBuiltin="1"/>
    <cellStyle name="Accent4" xfId="24172" builtinId="41" hidden="1" customBuiltin="1"/>
    <cellStyle name="Accent4" xfId="24217" builtinId="41" hidden="1" customBuiltin="1"/>
    <cellStyle name="Accent4" xfId="24241" builtinId="41" hidden="1" customBuiltin="1"/>
    <cellStyle name="Accent4" xfId="24265" builtinId="41" hidden="1" customBuiltin="1"/>
    <cellStyle name="Accent4" xfId="24288" builtinId="41" hidden="1" customBuiltin="1"/>
    <cellStyle name="Accent4" xfId="24318" builtinId="41" hidden="1" customBuiltin="1"/>
    <cellStyle name="Accent4" xfId="24355" builtinId="41" hidden="1" customBuiltin="1"/>
    <cellStyle name="Accent4" xfId="24386" builtinId="41" hidden="1" customBuiltin="1"/>
    <cellStyle name="Accent4" xfId="24445" builtinId="41" hidden="1" customBuiltin="1"/>
    <cellStyle name="Accent4" xfId="24473" builtinId="41" hidden="1" customBuiltin="1"/>
    <cellStyle name="Accent4" xfId="24333" builtinId="41" hidden="1" customBuiltin="1"/>
    <cellStyle name="Accent4" xfId="24446" builtinId="41" hidden="1" customBuiltin="1"/>
    <cellStyle name="Accent4" xfId="24491" builtinId="41" hidden="1" customBuiltin="1"/>
    <cellStyle name="Accent4" xfId="24516" builtinId="41" hidden="1" customBuiltin="1"/>
    <cellStyle name="Accent4" xfId="24540" builtinId="41" hidden="1" customBuiltin="1"/>
    <cellStyle name="Accent4" xfId="24563" builtinId="41" hidden="1" customBuiltin="1"/>
    <cellStyle name="Accent4" xfId="24591" builtinId="41" hidden="1" customBuiltin="1"/>
    <cellStyle name="Accent4" xfId="23479" builtinId="41" hidden="1" customBuiltin="1"/>
    <cellStyle name="Accent4" xfId="23549" builtinId="41" hidden="1" customBuiltin="1"/>
    <cellStyle name="Accent4" xfId="23486" builtinId="41" hidden="1" customBuiltin="1"/>
    <cellStyle name="Accent4" xfId="23511" builtinId="41" hidden="1" customBuiltin="1"/>
    <cellStyle name="Accent4" xfId="23553" builtinId="41" hidden="1" customBuiltin="1"/>
    <cellStyle name="Accent4" xfId="23566" builtinId="41" hidden="1" customBuiltin="1"/>
    <cellStyle name="Accent4" xfId="24757" builtinId="41" hidden="1" customBuiltin="1"/>
    <cellStyle name="Accent4" xfId="24780" builtinId="41" hidden="1" customBuiltin="1"/>
    <cellStyle name="Accent4" xfId="24801" builtinId="41" hidden="1" customBuiltin="1"/>
    <cellStyle name="Accent4" xfId="24822" builtinId="41" hidden="1" customBuiltin="1"/>
    <cellStyle name="Accent4" xfId="24708" builtinId="41" hidden="1" customBuiltin="1"/>
    <cellStyle name="Accent4" xfId="24859" builtinId="41" hidden="1" customBuiltin="1"/>
    <cellStyle name="Accent4" xfId="24892" builtinId="41" hidden="1" customBuiltin="1"/>
    <cellStyle name="Accent4" xfId="24925" builtinId="41" hidden="1" customBuiltin="1"/>
    <cellStyle name="Accent4" xfId="24955" builtinId="41" hidden="1" customBuiltin="1"/>
    <cellStyle name="Accent4" xfId="24986" builtinId="41" hidden="1" customBuiltin="1"/>
    <cellStyle name="Accent4" xfId="24838" builtinId="41" hidden="1" customBuiltin="1"/>
    <cellStyle name="Accent4" xfId="24956" builtinId="41" hidden="1" customBuiltin="1"/>
    <cellStyle name="Accent4" xfId="25004" builtinId="41" hidden="1" customBuiltin="1"/>
    <cellStyle name="Accent4" xfId="25031" builtinId="41" hidden="1" customBuiltin="1"/>
    <cellStyle name="Accent4" xfId="25055" builtinId="41" hidden="1" customBuiltin="1"/>
    <cellStyle name="Accent4" xfId="25079" builtinId="41" hidden="1" customBuiltin="1"/>
    <cellStyle name="Accent4" xfId="25124" builtinId="41" hidden="1" customBuiltin="1"/>
    <cellStyle name="Accent4" xfId="25155" builtinId="41" hidden="1" customBuiltin="1"/>
    <cellStyle name="Accent4" xfId="25186" builtinId="41" hidden="1" customBuiltin="1"/>
    <cellStyle name="Accent4" xfId="25213" builtinId="41" hidden="1" customBuiltin="1"/>
    <cellStyle name="Accent4" xfId="25241" builtinId="41" hidden="1" customBuiltin="1"/>
    <cellStyle name="Accent4" xfId="25103" builtinId="41" hidden="1" customBuiltin="1"/>
    <cellStyle name="Accent4" xfId="25214" builtinId="41" hidden="1" customBuiltin="1"/>
    <cellStyle name="Accent4" xfId="25257" builtinId="41" hidden="1" customBuiltin="1"/>
    <cellStyle name="Accent4" xfId="25282" builtinId="41" hidden="1" customBuiltin="1"/>
    <cellStyle name="Accent4" xfId="25306" builtinId="41" hidden="1" customBuiltin="1"/>
    <cellStyle name="Accent4" xfId="25330" builtinId="41" hidden="1" customBuiltin="1"/>
    <cellStyle name="Accent4" xfId="25359" builtinId="41" hidden="1" customBuiltin="1"/>
    <cellStyle name="Accent4" xfId="25426" builtinId="41" hidden="1" customBuiltin="1"/>
    <cellStyle name="Accent4" xfId="25484" builtinId="41" hidden="1" customBuiltin="1"/>
    <cellStyle name="Accent4" xfId="25512" builtinId="41" hidden="1" customBuiltin="1"/>
    <cellStyle name="Accent4" xfId="25374" builtinId="41" hidden="1" customBuiltin="1"/>
    <cellStyle name="Accent4" xfId="25485" builtinId="41" hidden="1" customBuiltin="1"/>
    <cellStyle name="Accent4" xfId="25530" builtinId="41" hidden="1" customBuiltin="1"/>
    <cellStyle name="Accent4" xfId="25554" builtinId="41" hidden="1" customBuiltin="1"/>
    <cellStyle name="Accent4" xfId="25577" builtinId="41" hidden="1" customBuiltin="1"/>
    <cellStyle name="Accent4" xfId="25600" builtinId="41" hidden="1" customBuiltin="1"/>
    <cellStyle name="Accent4" xfId="25621" builtinId="41" hidden="1" customBuiltin="1"/>
    <cellStyle name="Accent4" xfId="6007" builtinId="41" hidden="1" customBuiltin="1"/>
    <cellStyle name="Accent4" xfId="5314" builtinId="41" hidden="1" customBuiltin="1"/>
    <cellStyle name="Accent4" xfId="10950" builtinId="41" hidden="1" customBuiltin="1"/>
    <cellStyle name="Accent4" xfId="20126" builtinId="41" hidden="1" customBuiltin="1"/>
    <cellStyle name="Accent4" xfId="4761" builtinId="41" hidden="1" customBuiltin="1"/>
    <cellStyle name="Accent4" xfId="20465" builtinId="41" hidden="1" customBuiltin="1"/>
    <cellStyle name="Accent4" xfId="20106" builtinId="41" hidden="1" customBuiltin="1"/>
    <cellStyle name="Accent4" xfId="23766" builtinId="41" hidden="1" customBuiltin="1"/>
    <cellStyle name="Accent4" xfId="24040" builtinId="41" hidden="1" customBuiltin="1"/>
    <cellStyle name="Accent4" xfId="8441" builtinId="41" hidden="1" customBuiltin="1"/>
    <cellStyle name="Accent4" xfId="23328" builtinId="41" hidden="1" customBuiltin="1"/>
    <cellStyle name="Accent4" xfId="24484" builtinId="41" hidden="1" customBuiltin="1"/>
    <cellStyle name="Accent4" xfId="23331" builtinId="41" hidden="1" customBuiltin="1"/>
    <cellStyle name="Accent4" xfId="20120" builtinId="41" hidden="1" customBuiltin="1"/>
    <cellStyle name="Accent4" xfId="23561" builtinId="41" hidden="1" customBuiltin="1"/>
    <cellStyle name="Accent4" xfId="25627" builtinId="41" hidden="1" customBuiltin="1"/>
    <cellStyle name="Accent4" xfId="25596" builtinId="41" hidden="1" customBuiltin="1"/>
    <cellStyle name="Accent4" xfId="23507" builtinId="41" hidden="1" customBuiltin="1"/>
    <cellStyle name="Accent4" xfId="25652" builtinId="41" hidden="1" customBuiltin="1"/>
    <cellStyle name="Accent4" xfId="25690" builtinId="41" hidden="1" customBuiltin="1"/>
    <cellStyle name="Accent4" xfId="25726" builtinId="41" hidden="1" customBuiltin="1"/>
    <cellStyle name="Accent4" xfId="25779" builtinId="41" hidden="1" customBuiltin="1"/>
    <cellStyle name="Accent4" xfId="25824" builtinId="41" hidden="1" customBuiltin="1"/>
    <cellStyle name="Accent4" xfId="25856" builtinId="41" hidden="1" customBuiltin="1"/>
    <cellStyle name="Accent4" xfId="25890" builtinId="41" hidden="1" customBuiltin="1"/>
    <cellStyle name="Accent4" xfId="25922" builtinId="41" hidden="1" customBuiltin="1"/>
    <cellStyle name="Accent4" xfId="25953" builtinId="41" hidden="1" customBuiltin="1"/>
    <cellStyle name="Accent4" xfId="25797" builtinId="41" hidden="1" customBuiltin="1"/>
    <cellStyle name="Accent4" xfId="25923" builtinId="41" hidden="1" customBuiltin="1"/>
    <cellStyle name="Accent4" xfId="25976" builtinId="41" hidden="1" customBuiltin="1"/>
    <cellStyle name="Accent4" xfId="26011" builtinId="41" hidden="1" customBuiltin="1"/>
    <cellStyle name="Accent4" xfId="26047" builtinId="41" hidden="1" customBuiltin="1"/>
    <cellStyle name="Accent4" xfId="26081" builtinId="41" hidden="1" customBuiltin="1"/>
    <cellStyle name="Accent4" xfId="26116" builtinId="41" hidden="1" customBuiltin="1"/>
    <cellStyle name="Accent4" xfId="26153" builtinId="41" hidden="1" customBuiltin="1"/>
    <cellStyle name="Accent4" xfId="26183" builtinId="41" hidden="1" customBuiltin="1"/>
    <cellStyle name="Accent4" xfId="26214" builtinId="41" hidden="1" customBuiltin="1"/>
    <cellStyle name="Accent4" xfId="26242" builtinId="41" hidden="1" customBuiltin="1"/>
    <cellStyle name="Accent4" xfId="26270" builtinId="41" hidden="1" customBuiltin="1"/>
    <cellStyle name="Accent4" xfId="26129" builtinId="41" hidden="1" customBuiltin="1"/>
    <cellStyle name="Accent4" xfId="26285" builtinId="41" hidden="1" customBuiltin="1"/>
    <cellStyle name="Accent4" xfId="26307" builtinId="41" hidden="1" customBuiltin="1"/>
    <cellStyle name="Accent4" xfId="26330" builtinId="41" hidden="1" customBuiltin="1"/>
    <cellStyle name="Accent4" xfId="26351" builtinId="41" hidden="1" customBuiltin="1"/>
    <cellStyle name="Accent4" xfId="26373" builtinId="41" hidden="1" customBuiltin="1"/>
    <cellStyle name="Accent4" xfId="26395" builtinId="41" hidden="1" customBuiltin="1"/>
    <cellStyle name="Accent4" xfId="26416" builtinId="41" hidden="1" customBuiltin="1"/>
    <cellStyle name="Accent4" xfId="26438" builtinId="41" hidden="1" customBuiltin="1"/>
    <cellStyle name="Accent4" xfId="26460" builtinId="41" hidden="1" customBuiltin="1"/>
    <cellStyle name="Accent4" xfId="26481" builtinId="41" hidden="1" customBuiltin="1"/>
    <cellStyle name="Accent4" xfId="26506" builtinId="41" hidden="1" customBuiltin="1"/>
    <cellStyle name="Accent4" xfId="26729" builtinId="41" hidden="1" customBuiltin="1"/>
    <cellStyle name="Accent4" xfId="26751" builtinId="41" hidden="1" customBuiltin="1"/>
    <cellStyle name="Accent4" xfId="26772" builtinId="41" hidden="1" customBuiltin="1"/>
    <cellStyle name="Accent4" xfId="26655" builtinId="41" hidden="1" customBuiltin="1"/>
    <cellStyle name="Accent4" xfId="26808" builtinId="41" hidden="1" customBuiltin="1"/>
    <cellStyle name="Accent4" xfId="26840" builtinId="41" hidden="1" customBuiltin="1"/>
    <cellStyle name="Accent4" xfId="26873" builtinId="41" hidden="1" customBuiltin="1"/>
    <cellStyle name="Accent4" xfId="26903" builtinId="41" hidden="1" customBuiltin="1"/>
    <cellStyle name="Accent4" xfId="26934" builtinId="41" hidden="1" customBuiltin="1"/>
    <cellStyle name="Accent4" xfId="26786" builtinId="41" hidden="1" customBuiltin="1"/>
    <cellStyle name="Accent4" xfId="26904" builtinId="41" hidden="1" customBuiltin="1"/>
    <cellStyle name="Accent4" xfId="26950" builtinId="41" hidden="1" customBuiltin="1"/>
    <cellStyle name="Accent4" xfId="26975" builtinId="41" hidden="1" customBuiltin="1"/>
    <cellStyle name="Accent4" xfId="26997" builtinId="41" hidden="1" customBuiltin="1"/>
    <cellStyle name="Accent4" xfId="27018" builtinId="41" hidden="1" customBuiltin="1"/>
    <cellStyle name="Accent4" xfId="27028" builtinId="41" hidden="1" customBuiltin="1"/>
    <cellStyle name="Accent4" xfId="27063" builtinId="41" hidden="1" customBuiltin="1"/>
    <cellStyle name="Accent4" xfId="27093" builtinId="41" hidden="1" customBuiltin="1"/>
    <cellStyle name="Accent4" xfId="27124" builtinId="41" hidden="1" customBuiltin="1"/>
    <cellStyle name="Accent4" xfId="27151" builtinId="41" hidden="1" customBuiltin="1"/>
    <cellStyle name="Accent4" xfId="27041" builtinId="41" hidden="1" customBuiltin="1"/>
    <cellStyle name="Accent4" xfId="27152" builtinId="41" hidden="1" customBuiltin="1"/>
    <cellStyle name="Accent4" xfId="27194" builtinId="41" hidden="1" customBuiltin="1"/>
    <cellStyle name="Accent4" xfId="27216" builtinId="41" hidden="1" customBuiltin="1"/>
    <cellStyle name="Accent4" xfId="27238" builtinId="41" hidden="1" customBuiltin="1"/>
    <cellStyle name="Accent4" xfId="27259" builtinId="41" hidden="1" customBuiltin="1"/>
    <cellStyle name="Accent4" xfId="27288" builtinId="41" hidden="1" customBuiltin="1"/>
    <cellStyle name="Accent4" xfId="27323" builtinId="41" hidden="1" customBuiltin="1"/>
    <cellStyle name="Accent4" xfId="27353" builtinId="41" hidden="1" customBuiltin="1"/>
    <cellStyle name="Accent4" xfId="27411" builtinId="41" hidden="1" customBuiltin="1"/>
    <cellStyle name="Accent4" xfId="27439" builtinId="41" hidden="1" customBuiltin="1"/>
    <cellStyle name="Accent4" xfId="27301" builtinId="41" hidden="1" customBuiltin="1"/>
    <cellStyle name="Accent4" xfId="27412" builtinId="41" hidden="1" customBuiltin="1"/>
    <cellStyle name="Accent4" xfId="27454" builtinId="41" hidden="1" customBuiltin="1"/>
    <cellStyle name="Accent4" xfId="27476" builtinId="41" hidden="1" customBuiltin="1"/>
    <cellStyle name="Accent4" xfId="27498" builtinId="41" hidden="1" customBuiltin="1"/>
    <cellStyle name="Accent4" xfId="27519" builtinId="41" hidden="1" customBuiltin="1"/>
    <cellStyle name="Accent4" xfId="27540" builtinId="41" hidden="1" customBuiltin="1"/>
    <cellStyle name="Accent4" xfId="26513" builtinId="41" hidden="1" customBuiltin="1"/>
    <cellStyle name="Accent4" xfId="26576" builtinId="41" hidden="1" customBuiltin="1"/>
    <cellStyle name="Accent4" xfId="26520" builtinId="41" hidden="1" customBuiltin="1"/>
    <cellStyle name="Accent4" xfId="26542" builtinId="41" hidden="1" customBuiltin="1"/>
    <cellStyle name="Accent4" xfId="26580" builtinId="41" hidden="1" customBuiltin="1"/>
    <cellStyle name="Accent4" xfId="26590" builtinId="41" hidden="1" customBuiltin="1"/>
    <cellStyle name="Accent4" xfId="27593" builtinId="41" hidden="1" customBuiltin="1"/>
    <cellStyle name="Accent4" xfId="27614" builtinId="41" hidden="1" customBuiltin="1"/>
    <cellStyle name="Accent4" xfId="27637" builtinId="41" hidden="1" customBuiltin="1"/>
    <cellStyle name="Accent4" xfId="27658" builtinId="41" hidden="1" customBuiltin="1"/>
    <cellStyle name="Accent4" xfId="27679" builtinId="41" hidden="1" customBuiltin="1"/>
    <cellStyle name="Accent4" xfId="27565" builtinId="41" hidden="1" customBuiltin="1"/>
    <cellStyle name="Accent4" xfId="27714" builtinId="41" hidden="1" customBuiltin="1"/>
    <cellStyle name="Accent4" xfId="27779" builtinId="41" hidden="1" customBuiltin="1"/>
    <cellStyle name="Accent4" xfId="27808" builtinId="41" hidden="1" customBuiltin="1"/>
    <cellStyle name="Accent4" xfId="27839" builtinId="41" hidden="1" customBuiltin="1"/>
    <cellStyle name="Accent4" xfId="27693" builtinId="41" hidden="1" customBuiltin="1"/>
    <cellStyle name="Accent4" xfId="27809" builtinId="41" hidden="1" customBuiltin="1"/>
    <cellStyle name="Accent4" xfId="27855" builtinId="41" hidden="1" customBuiltin="1"/>
    <cellStyle name="Accent4" xfId="27880" builtinId="41" hidden="1" customBuiltin="1"/>
    <cellStyle name="Accent4" xfId="27901" builtinId="41" hidden="1" customBuiltin="1"/>
    <cellStyle name="Accent4" xfId="27931" builtinId="41" hidden="1" customBuiltin="1"/>
    <cellStyle name="Accent4" xfId="27965" builtinId="41" hidden="1" customBuiltin="1"/>
    <cellStyle name="Accent4" xfId="28026" builtinId="41" hidden="1" customBuiltin="1"/>
    <cellStyle name="Accent4" xfId="28052" builtinId="41" hidden="1" customBuiltin="1"/>
    <cellStyle name="Accent4" xfId="28080" builtinId="41" hidden="1" customBuiltin="1"/>
    <cellStyle name="Accent4" xfId="27944" builtinId="41" hidden="1" customBuiltin="1"/>
    <cellStyle name="Accent4" xfId="28053" builtinId="41" hidden="1" customBuiltin="1"/>
    <cellStyle name="Accent4" xfId="28095" builtinId="41" hidden="1" customBuiltin="1"/>
    <cellStyle name="Accent4" xfId="28117" builtinId="41" hidden="1" customBuiltin="1"/>
    <cellStyle name="Accent4" xfId="28138" builtinId="41" hidden="1" customBuiltin="1"/>
    <cellStyle name="Accent4" xfId="28159" builtinId="41" hidden="1" customBuiltin="1"/>
    <cellStyle name="Accent4" xfId="28187" builtinId="41" hidden="1" customBuiltin="1"/>
    <cellStyle name="Accent4" xfId="28221" builtinId="41" hidden="1" customBuiltin="1"/>
    <cellStyle name="Accent4" xfId="28251" builtinId="41" hidden="1" customBuiltin="1"/>
    <cellStyle name="Accent4" xfId="28282" builtinId="41" hidden="1" customBuiltin="1"/>
    <cellStyle name="Accent4" xfId="28308" builtinId="41" hidden="1" customBuiltin="1"/>
    <cellStyle name="Accent4" xfId="28336" builtinId="41" hidden="1" customBuiltin="1"/>
    <cellStyle name="Accent4" xfId="28200" builtinId="41" hidden="1" customBuiltin="1"/>
    <cellStyle name="Accent4" xfId="28309" builtinId="41" hidden="1" customBuiltin="1"/>
    <cellStyle name="Accent4" xfId="28351" builtinId="41" hidden="1" customBuiltin="1"/>
    <cellStyle name="Accent4" xfId="28373" builtinId="41" hidden="1" customBuiltin="1"/>
    <cellStyle name="Accent4" xfId="28394" builtinId="41" hidden="1" customBuiltin="1"/>
    <cellStyle name="Accent4" xfId="28415" builtinId="41" hidden="1" customBuiltin="1"/>
    <cellStyle name="Accent4" xfId="27922" builtinId="41" hidden="1" customBuiltin="1"/>
    <cellStyle name="Accent4" xfId="27384" builtinId="41" hidden="1" customBuiltin="1"/>
    <cellStyle name="Accent4" xfId="26685" builtinId="41" hidden="1" customBuiltin="1"/>
    <cellStyle name="Accent4" xfId="25761" builtinId="41" hidden="1" customBuiltin="1"/>
    <cellStyle name="Accent4" xfId="25457" builtinId="41" hidden="1" customBuiltin="1"/>
    <cellStyle name="Accent4" xfId="24736" builtinId="41" hidden="1" customBuiltin="1"/>
    <cellStyle name="Accent4" xfId="24034" builtinId="41" hidden="1" customBuiltin="1"/>
    <cellStyle name="Accent4" xfId="23066" builtinId="41" hidden="1" customBuiltin="1"/>
    <cellStyle name="Accent4" xfId="4633" builtinId="41" hidden="1" customBuiltin="1"/>
    <cellStyle name="Accent4" xfId="21900" builtinId="41" hidden="1" customBuiltin="1"/>
    <cellStyle name="Accent4" xfId="21231" builtinId="41" hidden="1" customBuiltin="1"/>
    <cellStyle name="Accent4" xfId="20467" builtinId="41" hidden="1" customBuiltin="1"/>
    <cellStyle name="Accent4" xfId="19342" builtinId="41" hidden="1" customBuiltin="1"/>
    <cellStyle name="Accent4" xfId="19031" builtinId="41" hidden="1" customBuiltin="1"/>
    <cellStyle name="Accent4" xfId="18284" builtinId="41" hidden="1" customBuiltin="1"/>
    <cellStyle name="Accent4" xfId="17564" builtinId="41" hidden="1" customBuiltin="1"/>
    <cellStyle name="Accent4" xfId="6089" builtinId="41" hidden="1" customBuiltin="1"/>
    <cellStyle name="Accent4" xfId="10857" builtinId="41" hidden="1" customBuiltin="1"/>
    <cellStyle name="Accent4" xfId="5509" builtinId="41" hidden="1" customBuiltin="1"/>
    <cellStyle name="Accent4" xfId="5049" builtinId="41" hidden="1" customBuiltin="1"/>
    <cellStyle name="Accent4" xfId="10632" builtinId="41" hidden="1" customBuiltin="1"/>
    <cellStyle name="Accent4" xfId="7681" builtinId="41" hidden="1" customBuiltin="1"/>
    <cellStyle name="Accent4" xfId="7661" builtinId="41" hidden="1" customBuiltin="1"/>
    <cellStyle name="Accent4" xfId="7808" builtinId="41" hidden="1" customBuiltin="1"/>
    <cellStyle name="Accent4" xfId="4779" builtinId="41" hidden="1" customBuiltin="1"/>
    <cellStyle name="Accent4" xfId="4762" builtinId="41" hidden="1" customBuiltin="1"/>
    <cellStyle name="Accent4" xfId="4685" builtinId="41" hidden="1" customBuiltin="1"/>
    <cellStyle name="Accent4" xfId="5517" builtinId="41" hidden="1" customBuiltin="1"/>
    <cellStyle name="Accent4" xfId="5717" builtinId="41" hidden="1" customBuiltin="1"/>
    <cellStyle name="Accent4" xfId="5108" builtinId="41" hidden="1" customBuiltin="1"/>
    <cellStyle name="Accent4" xfId="4402" builtinId="41" hidden="1" customBuiltin="1"/>
    <cellStyle name="Accent4" xfId="10777" builtinId="41" hidden="1" customBuiltin="1"/>
    <cellStyle name="Accent4" xfId="10811" builtinId="41" hidden="1" customBuiltin="1"/>
    <cellStyle name="Accent4" xfId="5546" builtinId="41" hidden="1" customBuiltin="1"/>
    <cellStyle name="Accent4" xfId="7787" builtinId="41" hidden="1" customBuiltin="1"/>
    <cellStyle name="Accent4" xfId="8355" builtinId="41" hidden="1" customBuiltin="1"/>
    <cellStyle name="Accent4" xfId="5597" builtinId="41" hidden="1" customBuiltin="1"/>
    <cellStyle name="Accent4" xfId="8340" builtinId="41" hidden="1" customBuiltin="1"/>
    <cellStyle name="Accent4" xfId="5617" builtinId="41" hidden="1" customBuiltin="1"/>
    <cellStyle name="Accent4" xfId="10688" builtinId="41" hidden="1" customBuiltin="1"/>
    <cellStyle name="Accent4" xfId="10705" builtinId="41" hidden="1" customBuiltin="1"/>
    <cellStyle name="Accent4" xfId="7947" builtinId="41" hidden="1" customBuiltin="1"/>
    <cellStyle name="Accent4" xfId="5600" builtinId="41" hidden="1" customBuiltin="1"/>
    <cellStyle name="Accent4" xfId="5013" builtinId="41" hidden="1" customBuiltin="1"/>
    <cellStyle name="Accent4" xfId="4828" builtinId="41" hidden="1" customBuiltin="1"/>
    <cellStyle name="Accent4" xfId="4807" builtinId="41" hidden="1" customBuiltin="1"/>
    <cellStyle name="Accent4" xfId="4895" builtinId="41" hidden="1" customBuiltin="1"/>
    <cellStyle name="Accent4" xfId="7864" builtinId="41" hidden="1" customBuiltin="1"/>
    <cellStyle name="Accent4" xfId="27995" builtinId="41" hidden="1" customBuiltin="1"/>
    <cellStyle name="Accent4" xfId="26706" builtinId="41" hidden="1" customBuiltin="1"/>
    <cellStyle name="Accent4" xfId="25395" builtinId="41" hidden="1" customBuiltin="1"/>
    <cellStyle name="Accent4" xfId="23908" builtinId="41" hidden="1" customBuiltin="1"/>
    <cellStyle name="Accent4" xfId="19231" builtinId="41" hidden="1" customBuiltin="1"/>
    <cellStyle name="Accent4" xfId="19270" builtinId="41" hidden="1" customBuiltin="1"/>
    <cellStyle name="Accent4" xfId="19307" builtinId="41" hidden="1" customBuiltin="1"/>
    <cellStyle name="Accent4" xfId="19360" builtinId="41" hidden="1" customBuiltin="1"/>
    <cellStyle name="Accent4" xfId="19405" builtinId="41" hidden="1" customBuiltin="1"/>
    <cellStyle name="Accent4" xfId="19437" builtinId="41" hidden="1" customBuiltin="1"/>
    <cellStyle name="Accent4" xfId="19471" builtinId="41" hidden="1" customBuiltin="1"/>
    <cellStyle name="Accent4" xfId="19503" builtinId="41" hidden="1" customBuiltin="1"/>
    <cellStyle name="Accent4" xfId="19534" builtinId="41" hidden="1" customBuiltin="1"/>
    <cellStyle name="Accent4" xfId="19378" builtinId="41" hidden="1" customBuiltin="1"/>
    <cellStyle name="Accent4" xfId="19557" builtinId="41" hidden="1" customBuiltin="1"/>
    <cellStyle name="Accent4" xfId="19592" builtinId="41" hidden="1" customBuiltin="1"/>
    <cellStyle name="Accent4" xfId="19628" builtinId="41" hidden="1" customBuiltin="1"/>
    <cellStyle name="Accent4" xfId="19662" builtinId="41" hidden="1" customBuiltin="1"/>
    <cellStyle name="Accent4" xfId="19702" builtinId="41" hidden="1" customBuiltin="1"/>
    <cellStyle name="Accent4" xfId="19747" builtinId="41" hidden="1" customBuiltin="1"/>
    <cellStyle name="Accent4" xfId="19779" builtinId="41" hidden="1" customBuiltin="1"/>
    <cellStyle name="Accent4" xfId="19813" builtinId="41" hidden="1" customBuiltin="1"/>
    <cellStyle name="Accent4" xfId="19845" builtinId="41" hidden="1" customBuiltin="1"/>
    <cellStyle name="Accent4" xfId="19876" builtinId="41" hidden="1" customBuiltin="1"/>
    <cellStyle name="Accent4" xfId="19720" builtinId="41" hidden="1" customBuiltin="1"/>
    <cellStyle name="Accent4" xfId="19846" builtinId="41" hidden="1" customBuiltin="1"/>
    <cellStyle name="Accent4" xfId="19899" builtinId="41" hidden="1" customBuiltin="1"/>
    <cellStyle name="Accent4" xfId="19934" builtinId="41" hidden="1" customBuiltin="1"/>
    <cellStyle name="Accent4" xfId="19970" builtinId="41" hidden="1" customBuiltin="1"/>
    <cellStyle name="Accent4" xfId="20004" builtinId="41" hidden="1" customBuiltin="1"/>
    <cellStyle name="Accent4" xfId="20039" builtinId="41" hidden="1" customBuiltin="1"/>
    <cellStyle name="Accent4" xfId="20146" builtinId="41" hidden="1" customBuiltin="1"/>
    <cellStyle name="Accent4" xfId="20167" builtinId="41" hidden="1" customBuiltin="1"/>
    <cellStyle name="Accent4" xfId="20190" builtinId="41" hidden="1" customBuiltin="1"/>
    <cellStyle name="Accent4" xfId="20212" builtinId="41" hidden="1" customBuiltin="1"/>
    <cellStyle name="Accent4" xfId="20233" builtinId="41" hidden="1" customBuiltin="1"/>
    <cellStyle name="Accent4" xfId="20267" builtinId="41" hidden="1" customBuiltin="1"/>
    <cellStyle name="Accent4" xfId="20491" builtinId="41" hidden="1" customBuiltin="1"/>
    <cellStyle name="Accent4" xfId="20519" builtinId="41" hidden="1" customBuiltin="1"/>
    <cellStyle name="Accent4" xfId="20546" builtinId="41" hidden="1" customBuiltin="1"/>
    <cellStyle name="Accent4" xfId="20571" builtinId="41" hidden="1" customBuiltin="1"/>
    <cellStyle name="Accent4" xfId="20433" builtinId="41" hidden="1" customBuiltin="1"/>
    <cellStyle name="Accent4" xfId="20612" builtinId="41" hidden="1" customBuiltin="1"/>
    <cellStyle name="Accent4" xfId="20646" builtinId="41" hidden="1" customBuiltin="1"/>
    <cellStyle name="Accent4" xfId="20679" builtinId="41" hidden="1" customBuiltin="1"/>
    <cellStyle name="Accent4" xfId="20743" builtinId="41" hidden="1" customBuiltin="1"/>
    <cellStyle name="Accent4" xfId="20588" builtinId="41" hidden="1" customBuiltin="1"/>
    <cellStyle name="Accent4" xfId="20712" builtinId="41" hidden="1" customBuiltin="1"/>
    <cellStyle name="Accent4" xfId="20762" builtinId="41" hidden="1" customBuiltin="1"/>
    <cellStyle name="Accent4" xfId="20791" builtinId="41" hidden="1" customBuiltin="1"/>
    <cellStyle name="Accent4" xfId="20819" builtinId="41" hidden="1" customBuiltin="1"/>
    <cellStyle name="Accent4" xfId="20843" builtinId="41" hidden="1" customBuiltin="1"/>
    <cellStyle name="Accent4" xfId="20854" builtinId="41" hidden="1" customBuiltin="1"/>
    <cellStyle name="Accent4" xfId="20892" builtinId="41" hidden="1" customBuiltin="1"/>
    <cellStyle name="Accent4" xfId="20923" builtinId="41" hidden="1" customBuiltin="1"/>
    <cellStyle name="Accent4" xfId="20954" builtinId="41" hidden="1" customBuiltin="1"/>
    <cellStyle name="Accent4" xfId="20983" builtinId="41" hidden="1" customBuiltin="1"/>
    <cellStyle name="Accent4" xfId="21011" builtinId="41" hidden="1" customBuiltin="1"/>
    <cellStyle name="Accent4" xfId="20868" builtinId="41" hidden="1" customBuiltin="1"/>
    <cellStyle name="Accent4" xfId="20984" builtinId="41" hidden="1" customBuiltin="1"/>
    <cellStyle name="Accent4" xfId="21029" builtinId="41" hidden="1" customBuiltin="1"/>
    <cellStyle name="Accent4" xfId="21054" builtinId="41" hidden="1" customBuiltin="1"/>
    <cellStyle name="Accent4" xfId="21078" builtinId="41" hidden="1" customBuiltin="1"/>
    <cellStyle name="Accent4" xfId="21101" builtinId="41" hidden="1" customBuiltin="1"/>
    <cellStyle name="Accent4" xfId="21131" builtinId="41" hidden="1" customBuiltin="1"/>
    <cellStyle name="Accent4" xfId="21169" builtinId="41" hidden="1" customBuiltin="1"/>
    <cellStyle name="Accent4" xfId="21200" builtinId="41" hidden="1" customBuiltin="1"/>
    <cellStyle name="Accent4" xfId="21260" builtinId="41" hidden="1" customBuiltin="1"/>
    <cellStyle name="Accent4" xfId="21288" builtinId="41" hidden="1" customBuiltin="1"/>
    <cellStyle name="Accent4" xfId="21146" builtinId="41" hidden="1" customBuiltin="1"/>
    <cellStyle name="Accent4" xfId="21261" builtinId="41" hidden="1" customBuiltin="1"/>
    <cellStyle name="Accent4" xfId="21306" builtinId="41" hidden="1" customBuiltin="1"/>
    <cellStyle name="Accent4" xfId="21331" builtinId="41" hidden="1" customBuiltin="1"/>
    <cellStyle name="Accent4" xfId="21356" builtinId="41" hidden="1" customBuiltin="1"/>
    <cellStyle name="Accent4" xfId="21379" builtinId="41" hidden="1" customBuiltin="1"/>
    <cellStyle name="Accent4" xfId="21407" builtinId="41" hidden="1" customBuiltin="1"/>
    <cellStyle name="Accent4" xfId="20345" builtinId="41" hidden="1" customBuiltin="1"/>
    <cellStyle name="Accent4" xfId="20281" builtinId="41" hidden="1" customBuiltin="1"/>
    <cellStyle name="Accent4" xfId="20307" builtinId="41" hidden="1" customBuiltin="1"/>
    <cellStyle name="Accent4" xfId="20349" builtinId="41" hidden="1" customBuiltin="1"/>
    <cellStyle name="Accent4" xfId="20362" builtinId="41" hidden="1" customBuiltin="1"/>
    <cellStyle name="Accent4" xfId="21553" builtinId="41" hidden="1" customBuiltin="1"/>
    <cellStyle name="Accent4" xfId="21574" builtinId="41" hidden="1" customBuiltin="1"/>
    <cellStyle name="Accent4" xfId="21597" builtinId="41" hidden="1" customBuiltin="1"/>
    <cellStyle name="Accent4" xfId="21618" builtinId="41" hidden="1" customBuiltin="1"/>
    <cellStyle name="Accent4" xfId="21639" builtinId="41" hidden="1" customBuiltin="1"/>
    <cellStyle name="Accent4" xfId="21525" builtinId="41" hidden="1" customBuiltin="1"/>
    <cellStyle name="Accent4" xfId="21678" builtinId="41" hidden="1" customBuiltin="1"/>
    <cellStyle name="Accent4" xfId="21711" builtinId="41" hidden="1" customBuiltin="1"/>
    <cellStyle name="Accent4" xfId="21744" builtinId="41" hidden="1" customBuiltin="1"/>
    <cellStyle name="Accent4" xfId="21775" builtinId="41" hidden="1" customBuiltin="1"/>
    <cellStyle name="Accent4" xfId="21806" builtinId="41" hidden="1" customBuiltin="1"/>
    <cellStyle name="Accent4" xfId="21656" builtinId="41" hidden="1" customBuiltin="1"/>
    <cellStyle name="Accent4" xfId="21776" builtinId="41" hidden="1" customBuiltin="1"/>
    <cellStyle name="Accent4" xfId="21824" builtinId="41" hidden="1" customBuiltin="1"/>
    <cellStyle name="Accent4" xfId="21852" builtinId="41" hidden="1" customBuiltin="1"/>
    <cellStyle name="Accent4" xfId="21876" builtinId="41" hidden="1" customBuiltin="1"/>
    <cellStyle name="Accent4" xfId="21910" builtinId="41" hidden="1" customBuiltin="1"/>
    <cellStyle name="Accent4" xfId="21948" builtinId="41" hidden="1" customBuiltin="1"/>
    <cellStyle name="Accent4" xfId="21979" builtinId="41" hidden="1" customBuiltin="1"/>
    <cellStyle name="Accent4" xfId="22010" builtinId="41" hidden="1" customBuiltin="1"/>
    <cellStyle name="Accent4" xfId="22038" builtinId="41" hidden="1" customBuiltin="1"/>
    <cellStyle name="Accent4" xfId="22066" builtinId="41" hidden="1" customBuiltin="1"/>
    <cellStyle name="Accent4" xfId="21926" builtinId="41" hidden="1" customBuiltin="1"/>
    <cellStyle name="Accent4" xfId="22039" builtinId="41" hidden="1" customBuiltin="1"/>
    <cellStyle name="Accent4" xfId="22083" builtinId="41" hidden="1" customBuiltin="1"/>
    <cellStyle name="Accent4" xfId="22108" builtinId="41" hidden="1" customBuiltin="1"/>
    <cellStyle name="Accent4" xfId="22157" builtinId="41" hidden="1" customBuiltin="1"/>
    <cellStyle name="Accent4" xfId="22186" builtinId="41" hidden="1" customBuiltin="1"/>
    <cellStyle name="Accent4" xfId="22224" builtinId="41" hidden="1" customBuiltin="1"/>
    <cellStyle name="Accent4" xfId="22255" builtinId="41" hidden="1" customBuiltin="1"/>
    <cellStyle name="Accent4" xfId="22286" builtinId="41" hidden="1" customBuiltin="1"/>
    <cellStyle name="Accent4" xfId="22315" builtinId="41" hidden="1" customBuiltin="1"/>
    <cellStyle name="Accent4" xfId="22343" builtinId="41" hidden="1" customBuiltin="1"/>
    <cellStyle name="Accent4" xfId="22201" builtinId="41" hidden="1" customBuiltin="1"/>
    <cellStyle name="Accent4" xfId="22316" builtinId="41" hidden="1" customBuiltin="1"/>
    <cellStyle name="Accent4" xfId="22361" builtinId="41" hidden="1" customBuiltin="1"/>
    <cellStyle name="Accent4" xfId="22386" builtinId="41" hidden="1" customBuiltin="1"/>
    <cellStyle name="Accent4" xfId="22409" builtinId="41" hidden="1" customBuiltin="1"/>
    <cellStyle name="Accent4" xfId="22432" builtinId="41" hidden="1" customBuiltin="1"/>
    <cellStyle name="Accent4" xfId="22453" builtinId="41" hidden="1" customBuiltin="1"/>
    <cellStyle name="Accent4" xfId="4555" builtinId="41" hidden="1" customBuiltin="1"/>
    <cellStyle name="Accent4" xfId="14675" builtinId="41" hidden="1" customBuiltin="1"/>
    <cellStyle name="Accent4" xfId="4853" builtinId="41" hidden="1" customBuiltin="1"/>
    <cellStyle name="Accent4" xfId="10965" builtinId="41" hidden="1" customBuiltin="1"/>
    <cellStyle name="Accent4" xfId="17181" builtinId="41" hidden="1" customBuiltin="1"/>
    <cellStyle name="Accent4" xfId="20569" builtinId="41" hidden="1" customBuiltin="1"/>
    <cellStyle name="Accent4" xfId="20849" builtinId="41" hidden="1" customBuiltin="1"/>
    <cellStyle name="Accent4" xfId="4285" builtinId="41" hidden="1" customBuiltin="1"/>
    <cellStyle name="Accent4" xfId="7594" builtinId="41" hidden="1" customBuiltin="1"/>
    <cellStyle name="Accent4" xfId="20104" builtinId="41" hidden="1" customBuiltin="1"/>
    <cellStyle name="Accent4" xfId="21299" builtinId="41" hidden="1" customBuiltin="1"/>
    <cellStyle name="Accent4" xfId="20115" builtinId="41" hidden="1" customBuiltin="1"/>
    <cellStyle name="Accent4" xfId="14215" builtinId="41" hidden="1" customBuiltin="1"/>
    <cellStyle name="Accent4" xfId="20357" builtinId="41" hidden="1" customBuiltin="1"/>
    <cellStyle name="Accent4" xfId="22459" builtinId="41" hidden="1" customBuiltin="1"/>
    <cellStyle name="Accent4" xfId="22428" builtinId="41" hidden="1" customBuiltin="1"/>
    <cellStyle name="Accent4" xfId="20303" builtinId="41" hidden="1" customBuiltin="1"/>
    <cellStyle name="Accent4" xfId="22523" builtinId="41" hidden="1" customBuiltin="1"/>
    <cellStyle name="Accent4" xfId="22560" builtinId="41" hidden="1" customBuiltin="1"/>
    <cellStyle name="Accent4" xfId="22595" builtinId="41" hidden="1" customBuiltin="1"/>
    <cellStyle name="Accent4" xfId="22613" builtinId="41" hidden="1" customBuiltin="1"/>
    <cellStyle name="Accent4" xfId="22658" builtinId="41" hidden="1" customBuiltin="1"/>
    <cellStyle name="Accent4" xfId="22690" builtinId="41" hidden="1" customBuiltin="1"/>
    <cellStyle name="Accent4" xfId="22724" builtinId="41" hidden="1" customBuiltin="1"/>
    <cellStyle name="Accent4" xfId="5327" builtinId="41" hidden="1" customBuiltin="1"/>
    <cellStyle name="Accent4" xfId="18017" builtinId="41" hidden="1" customBuiltin="1"/>
    <cellStyle name="Accent4" xfId="17874" builtinId="41" hidden="1" customBuiltin="1"/>
    <cellStyle name="Accent4" xfId="17990" builtinId="41" hidden="1" customBuiltin="1"/>
    <cellStyle name="Accent4" xfId="18035" builtinId="41" hidden="1" customBuiltin="1"/>
    <cellStyle name="Accent4" xfId="18060" builtinId="41" hidden="1" customBuiltin="1"/>
    <cellStyle name="Accent4" xfId="18085" builtinId="41" hidden="1" customBuiltin="1"/>
    <cellStyle name="Accent4" xfId="18110" builtinId="41" hidden="1" customBuiltin="1"/>
    <cellStyle name="Accent4" xfId="18138" builtinId="41" hidden="1" customBuiltin="1"/>
    <cellStyle name="Accent4" xfId="6254" builtinId="41" hidden="1" customBuiltin="1"/>
    <cellStyle name="Accent4" xfId="17060" builtinId="41" hidden="1" customBuiltin="1"/>
    <cellStyle name="Accent4" xfId="5332" builtinId="41" hidden="1" customBuiltin="1"/>
    <cellStyle name="Accent4" xfId="6069" builtinId="41" hidden="1" customBuiltin="1"/>
    <cellStyle name="Accent4" xfId="17064" builtinId="41" hidden="1" customBuiltin="1"/>
    <cellStyle name="Accent4" xfId="17078" builtinId="41" hidden="1" customBuiltin="1"/>
    <cellStyle name="Accent4" xfId="18305" builtinId="41" hidden="1" customBuiltin="1"/>
    <cellStyle name="Accent4" xfId="18328" builtinId="41" hidden="1" customBuiltin="1"/>
    <cellStyle name="Accent4" xfId="18349" builtinId="41" hidden="1" customBuiltin="1"/>
    <cellStyle name="Accent4" xfId="18370" builtinId="41" hidden="1" customBuiltin="1"/>
    <cellStyle name="Accent4" xfId="18256" builtinId="41" hidden="1" customBuiltin="1"/>
    <cellStyle name="Accent4" xfId="18409" builtinId="41" hidden="1" customBuiltin="1"/>
    <cellStyle name="Accent4" xfId="18442" builtinId="41" hidden="1" customBuiltin="1"/>
    <cellStyle name="Accent4" xfId="18475" builtinId="41" hidden="1" customBuiltin="1"/>
    <cellStyle name="Accent4" xfId="18507" builtinId="41" hidden="1" customBuiltin="1"/>
    <cellStyle name="Accent4" xfId="18387" builtinId="41" hidden="1" customBuiltin="1"/>
    <cellStyle name="Accent4" xfId="18508" builtinId="41" hidden="1" customBuiltin="1"/>
    <cellStyle name="Accent4" xfId="18557" builtinId="41" hidden="1" customBuiltin="1"/>
    <cellStyle name="Accent4" xfId="18586" builtinId="41" hidden="1" customBuiltin="1"/>
    <cellStyle name="Accent4" xfId="18613" builtinId="41" hidden="1" customBuiltin="1"/>
    <cellStyle name="Accent4" xfId="18638" builtinId="41" hidden="1" customBuiltin="1"/>
    <cellStyle name="Accent4" xfId="18648" builtinId="41" hidden="1" customBuiltin="1"/>
    <cellStyle name="Accent4" xfId="18686" builtinId="41" hidden="1" customBuiltin="1"/>
    <cellStyle name="Accent4" xfId="18718" builtinId="41" hidden="1" customBuiltin="1"/>
    <cellStyle name="Accent4" xfId="18749" builtinId="41" hidden="1" customBuiltin="1"/>
    <cellStyle name="Accent4" xfId="18777" builtinId="41" hidden="1" customBuiltin="1"/>
    <cellStyle name="Accent4" xfId="18806" builtinId="41" hidden="1" customBuiltin="1"/>
    <cellStyle name="Accent4" xfId="18664" builtinId="41" hidden="1" customBuiltin="1"/>
    <cellStyle name="Accent4" xfId="18778" builtinId="41" hidden="1" customBuiltin="1"/>
    <cellStyle name="Accent4" xfId="18823" builtinId="41" hidden="1" customBuiltin="1"/>
    <cellStyle name="Accent4" xfId="18851" builtinId="41" hidden="1" customBuiltin="1"/>
    <cellStyle name="Accent4" xfId="18877" builtinId="41" hidden="1" customBuiltin="1"/>
    <cellStyle name="Accent4" xfId="18901" builtinId="41" hidden="1" customBuiltin="1"/>
    <cellStyle name="Accent4" xfId="18931" builtinId="41" hidden="1" customBuiltin="1"/>
    <cellStyle name="Accent4" xfId="18969" builtinId="41" hidden="1" customBuiltin="1"/>
    <cellStyle name="Accent4" xfId="19000" builtinId="41" hidden="1" customBuiltin="1"/>
    <cellStyle name="Accent4" xfId="19061" builtinId="41" hidden="1" customBuiltin="1"/>
    <cellStyle name="Accent4" xfId="19089" builtinId="41" hidden="1" customBuiltin="1"/>
    <cellStyle name="Accent4" xfId="18946" builtinId="41" hidden="1" customBuiltin="1"/>
    <cellStyle name="Accent4" xfId="19062" builtinId="41" hidden="1" customBuiltin="1"/>
    <cellStyle name="Accent4" xfId="19107" builtinId="41" hidden="1" customBuiltin="1"/>
    <cellStyle name="Accent4" xfId="19132" builtinId="41" hidden="1" customBuiltin="1"/>
    <cellStyle name="Accent4" xfId="19155" builtinId="41" hidden="1" customBuiltin="1"/>
    <cellStyle name="Accent4" xfId="19179" builtinId="41" hidden="1" customBuiltin="1"/>
    <cellStyle name="Accent4" xfId="19200" builtinId="41" hidden="1" customBuiltin="1"/>
    <cellStyle name="Accent4" xfId="4564" builtinId="41" hidden="1" customBuiltin="1"/>
    <cellStyle name="Accent4" xfId="6167" builtinId="41" hidden="1" customBuiltin="1"/>
    <cellStyle name="Accent4" xfId="14279" builtinId="41" hidden="1" customBuiltin="1"/>
    <cellStyle name="Accent4" xfId="5579" builtinId="41" hidden="1" customBuiltin="1"/>
    <cellStyle name="Accent4" xfId="14203" builtinId="41" hidden="1" customBuiltin="1"/>
    <cellStyle name="Accent4" xfId="5177" builtinId="41" hidden="1" customBuiltin="1"/>
    <cellStyle name="Accent4" xfId="17286" builtinId="41" hidden="1" customBuiltin="1"/>
    <cellStyle name="Accent4" xfId="17570" builtinId="41" hidden="1" customBuiltin="1"/>
    <cellStyle name="Accent4" xfId="8033" builtinId="41" hidden="1" customBuiltin="1"/>
    <cellStyle name="Accent4" xfId="17029" builtinId="41" hidden="1" customBuiltin="1"/>
    <cellStyle name="Accent4" xfId="5158" builtinId="41" hidden="1" customBuiltin="1"/>
    <cellStyle name="Accent4" xfId="18028" builtinId="41" hidden="1" customBuiltin="1"/>
    <cellStyle name="Accent4" xfId="14046" builtinId="41" hidden="1" customBuiltin="1"/>
    <cellStyle name="Accent4" xfId="5025" builtinId="41" hidden="1" customBuiltin="1"/>
    <cellStyle name="Accent4" xfId="17073" builtinId="41" hidden="1" customBuiltin="1"/>
    <cellStyle name="Accent4" xfId="19206" builtinId="41" hidden="1" customBuiltin="1"/>
    <cellStyle name="Accent4" xfId="19175" builtinId="41" hidden="1" customBuiltin="1"/>
    <cellStyle name="Accent4" xfId="14293" builtinId="41" hidden="1" customBuiltin="1"/>
    <cellStyle name="Accent4" xfId="4869" builtinId="41" hidden="1" customBuiltin="1"/>
    <cellStyle name="Accent4" xfId="7936" builtinId="41" hidden="1" customBuiltin="1"/>
    <cellStyle name="Accent4" xfId="16049" builtinId="41" hidden="1" customBuiltin="1"/>
    <cellStyle name="Accent4" xfId="17183" builtinId="41" hidden="1" customBuiltin="1"/>
    <cellStyle name="Accent4" xfId="17208" builtinId="41" hidden="1" customBuiltin="1"/>
    <cellStyle name="Accent4" xfId="17236" builtinId="41" hidden="1" customBuiltin="1"/>
    <cellStyle name="Accent4" xfId="17263" builtinId="41" hidden="1" customBuiltin="1"/>
    <cellStyle name="Accent4" xfId="17288" builtinId="41" hidden="1" customBuiltin="1"/>
    <cellStyle name="Accent4" xfId="17149" builtinId="41" hidden="1" customBuiltin="1"/>
    <cellStyle name="Accent4" xfId="17330" builtinId="41" hidden="1" customBuiltin="1"/>
    <cellStyle name="Accent4" xfId="17364" builtinId="41" hidden="1" customBuiltin="1"/>
    <cellStyle name="Accent4" xfId="17398" builtinId="41" hidden="1" customBuiltin="1"/>
    <cellStyle name="Accent4" xfId="17430" builtinId="41" hidden="1" customBuiltin="1"/>
    <cellStyle name="Accent4" xfId="17462" builtinId="41" hidden="1" customBuiltin="1"/>
    <cellStyle name="Accent4" xfId="17431" builtinId="41" hidden="1" customBuiltin="1"/>
    <cellStyle name="Accent4" xfId="17482" builtinId="41" hidden="1" customBuiltin="1"/>
    <cellStyle name="Accent4" xfId="17511" builtinId="41" hidden="1" customBuiltin="1"/>
    <cellStyle name="Accent4" xfId="17539" builtinId="41" hidden="1" customBuiltin="1"/>
    <cellStyle name="Accent4" xfId="17575" builtinId="41" hidden="1" customBuiltin="1"/>
    <cellStyle name="Accent4" xfId="17613" builtinId="41" hidden="1" customBuiltin="1"/>
    <cellStyle name="Accent4" xfId="17644" builtinId="41" hidden="1" customBuiltin="1"/>
    <cellStyle name="Accent4" xfId="17675" builtinId="41" hidden="1" customBuiltin="1"/>
    <cellStyle name="Accent4" xfId="17704" builtinId="41" hidden="1" customBuiltin="1"/>
    <cellStyle name="Accent4" xfId="17733" builtinId="41" hidden="1" customBuiltin="1"/>
    <cellStyle name="Accent4" xfId="17589" builtinId="41" hidden="1" customBuiltin="1"/>
    <cellStyle name="Accent4" xfId="17705" builtinId="41" hidden="1" customBuiltin="1"/>
    <cellStyle name="Accent4" xfId="17752" builtinId="41" hidden="1" customBuiltin="1"/>
    <cellStyle name="Accent4" xfId="17778" builtinId="41" hidden="1" customBuiltin="1"/>
    <cellStyle name="Accent4" xfId="17804" builtinId="41" hidden="1" customBuiltin="1"/>
    <cellStyle name="Accent4" xfId="17828" builtinId="41" hidden="1" customBuiltin="1"/>
    <cellStyle name="Accent4" xfId="17859" builtinId="41" hidden="1" customBuiltin="1"/>
    <cellStyle name="Accent4" xfId="17897" builtinId="41" hidden="1" customBuiltin="1"/>
    <cellStyle name="Accent4" xfId="17928" builtinId="41" hidden="1" customBuiltin="1"/>
    <cellStyle name="Accent4" xfId="17959" builtinId="41" hidden="1" customBuiltin="1"/>
    <cellStyle name="Accent4" xfId="17989" builtinId="41" hidden="1" customBuiltin="1"/>
    <cellStyle name="Accent4" xfId="5461" builtinId="41" hidden="1" customBuiltin="1"/>
    <cellStyle name="Accent4" xfId="4725" builtinId="41" hidden="1" customBuiltin="1"/>
    <cellStyle name="Accent4" xfId="7711" builtinId="41" hidden="1" customBuiltin="1"/>
    <cellStyle name="Accent4" xfId="5586" builtinId="41" hidden="1" customBuiltin="1"/>
    <cellStyle name="Accent4" xfId="6008" builtinId="41" hidden="1" customBuiltin="1"/>
    <cellStyle name="Accent4" xfId="6269" builtinId="41" hidden="1" customBuiltin="1"/>
    <cellStyle name="Accent4" xfId="11703" builtinId="41" hidden="1" customBuiltin="1"/>
    <cellStyle name="Accent4" xfId="13036" builtinId="41" hidden="1" customBuiltin="1"/>
    <cellStyle name="Accent4" xfId="4903" builtinId="41" hidden="1" customBuiltin="1"/>
    <cellStyle name="Accent4" xfId="7798" builtinId="41" hidden="1" customBuiltin="1"/>
    <cellStyle name="Accent4" xfId="4626" builtinId="41" hidden="1" customBuiltin="1"/>
    <cellStyle name="Accent4" xfId="11963" builtinId="41" hidden="1" customBuiltin="1"/>
    <cellStyle name="Accent4" xfId="4916" builtinId="41" hidden="1" customBuiltin="1"/>
    <cellStyle name="Accent4" xfId="16198" builtinId="41" hidden="1" customBuiltin="1"/>
    <cellStyle name="Accent4" xfId="10831" builtinId="41" hidden="1" customBuiltin="1"/>
    <cellStyle name="Accent4" xfId="16773" builtinId="41" hidden="1" customBuiltin="1"/>
    <cellStyle name="Accent4" xfId="16442" builtinId="41" hidden="1" customBuiltin="1"/>
    <cellStyle name="Accent4" xfId="5415" builtinId="41" hidden="1" customBuiltin="1"/>
    <cellStyle name="Accent4" xfId="16900" builtinId="41" hidden="1" customBuiltin="1"/>
    <cellStyle name="Accent4" xfId="16914" builtinId="41" hidden="1" customBuiltin="1"/>
    <cellStyle name="Accent4" xfId="14289" builtinId="41" hidden="1" customBuiltin="1"/>
    <cellStyle name="Accent4" xfId="10864" builtinId="41" hidden="1" customBuiltin="1"/>
    <cellStyle name="Accent4" xfId="10683" builtinId="41" hidden="1" customBuiltin="1"/>
    <cellStyle name="Accent4" xfId="6162" builtinId="41" hidden="1" customBuiltin="1"/>
    <cellStyle name="Accent4" xfId="5269" builtinId="41" hidden="1" customBuiltin="1"/>
    <cellStyle name="Accent4" xfId="7793" builtinId="41" hidden="1" customBuiltin="1"/>
    <cellStyle name="Accent4" xfId="14227" builtinId="41" hidden="1" customBuiltin="1"/>
    <cellStyle name="Accent4" xfId="14163" builtinId="41" hidden="1" customBuiltin="1"/>
    <cellStyle name="Accent4" xfId="14648" builtinId="41" hidden="1" customBuiltin="1"/>
    <cellStyle name="Accent4" xfId="4681" builtinId="41" hidden="1" customBuiltin="1"/>
    <cellStyle name="Accent4" xfId="14634" builtinId="41" hidden="1" customBuiltin="1"/>
    <cellStyle name="Accent4" xfId="17007" builtinId="41" hidden="1" customBuiltin="1"/>
    <cellStyle name="Accent4" xfId="7564" builtinId="41" hidden="1" customBuiltin="1"/>
    <cellStyle name="Accent4" xfId="16980" builtinId="41" hidden="1" customBuiltin="1"/>
    <cellStyle name="Accent4" xfId="7722" builtinId="41" hidden="1" customBuiltin="1"/>
    <cellStyle name="Accent4" xfId="6137" builtinId="41" hidden="1" customBuiltin="1"/>
    <cellStyle name="Accent4" xfId="17305" builtinId="41" hidden="1" customBuiltin="1"/>
    <cellStyle name="Accent4" xfId="5419" builtinId="41" hidden="1" customBuiltin="1"/>
    <cellStyle name="Accent4" xfId="18538" builtinId="41" hidden="1" customBuiltin="1"/>
    <cellStyle name="Accent4" xfId="22484" builtinId="41" hidden="1" customBuiltin="1"/>
    <cellStyle name="Accent4" xfId="22133" builtinId="41" hidden="1" customBuiltin="1"/>
    <cellStyle name="Accent4" xfId="20274" builtinId="41" hidden="1" customBuiltin="1"/>
    <cellStyle name="Accent4" xfId="20711" builtinId="41" hidden="1" customBuiltin="1"/>
    <cellStyle name="Accent4" xfId="19504" builtinId="41" hidden="1" customBuiltin="1"/>
    <cellStyle name="Accent4" xfId="5181" builtinId="41" hidden="1" customBuiltin="1"/>
    <cellStyle name="Accent4" xfId="28436" builtinId="41" hidden="1" customBuiltin="1"/>
    <cellStyle name="Accent4" xfId="27746" builtinId="41" hidden="1" customBuiltin="1"/>
    <cellStyle name="Accent4" xfId="27179" builtinId="41" hidden="1" customBuiltin="1"/>
    <cellStyle name="Accent4" xfId="26243" builtinId="41" hidden="1" customBuiltin="1"/>
    <cellStyle name="Accent4" xfId="16904" builtinId="41" hidden="1" customBuiltin="1"/>
    <cellStyle name="Accent4" xfId="25088" builtinId="41" hidden="1" customBuiltin="1"/>
    <cellStyle name="Accent4" xfId="24417" builtinId="41" hidden="1" customBuiltin="1"/>
    <cellStyle name="Accent4" xfId="7013" builtinId="41" hidden="1" customBuiltin="1"/>
    <cellStyle name="Accent4" xfId="6856" builtinId="41" hidden="1" customBuiltin="1"/>
    <cellStyle name="Accent4" xfId="6983" builtinId="41" hidden="1" customBuiltin="1"/>
    <cellStyle name="Accent4" xfId="7036" builtinId="41" hidden="1" customBuiltin="1"/>
    <cellStyle name="Accent4" xfId="7071" builtinId="41" hidden="1" customBuiltin="1"/>
    <cellStyle name="Accent4" xfId="7107" builtinId="41" hidden="1" customBuiltin="1"/>
    <cellStyle name="Accent4" xfId="7141" builtinId="41" hidden="1" customBuiltin="1"/>
    <cellStyle name="Accent4" xfId="7181" builtinId="41" hidden="1" customBuiltin="1"/>
    <cellStyle name="Accent4" xfId="7227" builtinId="41" hidden="1" customBuiltin="1"/>
    <cellStyle name="Accent4" xfId="7260" builtinId="41" hidden="1" customBuiltin="1"/>
    <cellStyle name="Accent4" xfId="7295" builtinId="41" hidden="1" customBuiltin="1"/>
    <cellStyle name="Accent4" xfId="7358" builtinId="41" hidden="1" customBuiltin="1"/>
    <cellStyle name="Accent4" xfId="7199" builtinId="41" hidden="1" customBuiltin="1"/>
    <cellStyle name="Accent4" xfId="7328" builtinId="41" hidden="1" customBuiltin="1"/>
    <cellStyle name="Accent4" xfId="7381" builtinId="41" hidden="1" customBuiltin="1"/>
    <cellStyle name="Accent4" xfId="7417" builtinId="41" hidden="1" customBuiltin="1"/>
    <cellStyle name="Accent4" xfId="7453" builtinId="41" hidden="1" customBuiltin="1"/>
    <cellStyle name="Accent4" xfId="7487" builtinId="41" hidden="1" customBuiltin="1"/>
    <cellStyle name="Accent4" xfId="7530" builtinId="41" hidden="1" customBuiltin="1"/>
    <cellStyle name="Accent4" xfId="7982" builtinId="41" hidden="1" customBuiltin="1"/>
    <cellStyle name="Accent4" xfId="8003" builtinId="41" hidden="1" customBuiltin="1"/>
    <cellStyle name="Accent4" xfId="8026" builtinId="41" hidden="1" customBuiltin="1"/>
    <cellStyle name="Accent4" xfId="8049" builtinId="41" hidden="1" customBuiltin="1"/>
    <cellStyle name="Accent4" xfId="8070" builtinId="41" hidden="1" customBuiltin="1"/>
    <cellStyle name="Accent4" xfId="8114" builtinId="41" hidden="1" customBuiltin="1"/>
    <cellStyle name="Accent4" xfId="8581" builtinId="41" hidden="1" customBuiltin="1"/>
    <cellStyle name="Accent4" xfId="8605" builtinId="41" hidden="1" customBuiltin="1"/>
    <cellStyle name="Accent4" xfId="8631" builtinId="41" hidden="1" customBuiltin="1"/>
    <cellStyle name="Accent4" xfId="8656" builtinId="41" hidden="1" customBuiltin="1"/>
    <cellStyle name="Accent4" xfId="8680" builtinId="41" hidden="1" customBuiltin="1"/>
    <cellStyle name="Accent4" xfId="8548" builtinId="41" hidden="1" customBuiltin="1"/>
    <cellStyle name="Accent4" xfId="8719" builtinId="41" hidden="1" customBuiltin="1"/>
    <cellStyle name="Accent4" xfId="8751" builtinId="41" hidden="1" customBuiltin="1"/>
    <cellStyle name="Accent4" xfId="8786" builtinId="41" hidden="1" customBuiltin="1"/>
    <cellStyle name="Accent4" xfId="8818" builtinId="41" hidden="1" customBuiltin="1"/>
    <cellStyle name="Accent4" xfId="8849" builtinId="41" hidden="1" customBuiltin="1"/>
    <cellStyle name="Accent4" xfId="8696" builtinId="41" hidden="1" customBuiltin="1"/>
    <cellStyle name="Accent4" xfId="8819" builtinId="41" hidden="1" customBuiltin="1"/>
    <cellStyle name="Accent4" xfId="8895" builtinId="41" hidden="1" customBuiltin="1"/>
    <cellStyle name="Accent4" xfId="8918" builtinId="41" hidden="1" customBuiltin="1"/>
    <cellStyle name="Accent4" xfId="8942" builtinId="41" hidden="1" customBuiltin="1"/>
    <cellStyle name="Accent4" xfId="8992" builtinId="41" hidden="1" customBuiltin="1"/>
    <cellStyle name="Accent4" xfId="9024" builtinId="41" hidden="1" customBuiltin="1"/>
    <cellStyle name="Accent4" xfId="9057" builtinId="41" hidden="1" customBuiltin="1"/>
    <cellStyle name="Accent4" xfId="9085" builtinId="41" hidden="1" customBuiltin="1"/>
    <cellStyle name="Accent4" xfId="9113" builtinId="41" hidden="1" customBuiltin="1"/>
    <cellStyle name="Accent4" xfId="8967" builtinId="41" hidden="1" customBuiltin="1"/>
    <cellStyle name="Accent4" xfId="9086" builtinId="41" hidden="1" customBuiltin="1"/>
    <cellStyle name="Accent4" xfId="9132" builtinId="41" hidden="1" customBuiltin="1"/>
    <cellStyle name="Accent4" xfId="9156" builtinId="41" hidden="1" customBuiltin="1"/>
    <cellStyle name="Accent4" xfId="9183" builtinId="41" hidden="1" customBuiltin="1"/>
    <cellStyle name="Accent4" xfId="9208" builtinId="41" hidden="1" customBuiltin="1"/>
    <cellStyle name="Accent4" xfId="9239" builtinId="41" hidden="1" customBuiltin="1"/>
    <cellStyle name="Accent4" xfId="9277" builtinId="41" hidden="1" customBuiltin="1"/>
    <cellStyle name="Accent4" xfId="9309" builtinId="41" hidden="1" customBuiltin="1"/>
    <cellStyle name="Accent4" xfId="9341" builtinId="41" hidden="1" customBuiltin="1"/>
    <cellStyle name="Accent4" xfId="9370" builtinId="41" hidden="1" customBuiltin="1"/>
    <cellStyle name="Accent4" xfId="9398" builtinId="41" hidden="1" customBuiltin="1"/>
    <cellStyle name="Accent4" xfId="9254" builtinId="41" hidden="1" customBuiltin="1"/>
    <cellStyle name="Accent4" xfId="9371" builtinId="41" hidden="1" customBuiltin="1"/>
    <cellStyle name="Accent4" xfId="9416" builtinId="41" hidden="1" customBuiltin="1"/>
    <cellStyle name="Accent4" xfId="9440" builtinId="41" hidden="1" customBuiltin="1"/>
    <cellStyle name="Accent4" xfId="9466" builtinId="41" hidden="1" customBuiltin="1"/>
    <cellStyle name="Accent4" xfId="9490" builtinId="41" hidden="1" customBuiltin="1"/>
    <cellStyle name="Accent4" xfId="9519" builtinId="41" hidden="1" customBuiltin="1"/>
    <cellStyle name="Accent4" xfId="8148" builtinId="41" hidden="1" customBuiltin="1"/>
    <cellStyle name="Accent4" xfId="8364" builtinId="41" hidden="1" customBuiltin="1"/>
    <cellStyle name="Accent4" xfId="8162" builtinId="41" hidden="1" customBuiltin="1"/>
    <cellStyle name="Accent4" xfId="8227" builtinId="41" hidden="1" customBuiltin="1"/>
    <cellStyle name="Accent4" xfId="8370" builtinId="41" hidden="1" customBuiltin="1"/>
    <cellStyle name="Accent4" xfId="8426" builtinId="41" hidden="1" customBuiltin="1"/>
    <cellStyle name="Accent4" xfId="9680" builtinId="41" hidden="1" customBuiltin="1"/>
    <cellStyle name="Accent4" xfId="9724" builtinId="41" hidden="1" customBuiltin="1"/>
    <cellStyle name="Accent4" xfId="9745" builtinId="41" hidden="1" customBuiltin="1"/>
    <cellStyle name="Accent4" xfId="9766" builtinId="41" hidden="1" customBuiltin="1"/>
    <cellStyle name="Accent4" xfId="9650" builtinId="41" hidden="1" customBuiltin="1"/>
    <cellStyle name="Accent4" xfId="9803" builtinId="41" hidden="1" customBuiltin="1"/>
    <cellStyle name="Accent4" xfId="9836" builtinId="41" hidden="1" customBuiltin="1"/>
    <cellStyle name="Accent4" xfId="9869" builtinId="41" hidden="1" customBuiltin="1"/>
    <cellStyle name="Accent4" xfId="9900" builtinId="41" hidden="1" customBuiltin="1"/>
    <cellStyle name="Accent4" xfId="9932" builtinId="41" hidden="1" customBuiltin="1"/>
    <cellStyle name="Accent4" xfId="9780" builtinId="41" hidden="1" customBuiltin="1"/>
    <cellStyle name="Accent4" xfId="9901" builtinId="41" hidden="1" customBuiltin="1"/>
    <cellStyle name="Accent4" xfId="9950" builtinId="41" hidden="1" customBuiltin="1"/>
    <cellStyle name="Accent4" xfId="9978" builtinId="41" hidden="1" customBuiltin="1"/>
    <cellStyle name="Accent4" xfId="10003" builtinId="41" hidden="1" customBuiltin="1"/>
    <cellStyle name="Accent4" xfId="10038" builtinId="41" hidden="1" customBuiltin="1"/>
    <cellStyle name="Accent4" xfId="10072" builtinId="41" hidden="1" customBuiltin="1"/>
    <cellStyle name="Accent4" xfId="10103" builtinId="41" hidden="1" customBuiltin="1"/>
    <cellStyle name="Accent4" xfId="10134" builtinId="41" hidden="1" customBuiltin="1"/>
    <cellStyle name="Accent4" xfId="10161" builtinId="41" hidden="1" customBuiltin="1"/>
    <cellStyle name="Accent4" xfId="10190" builtinId="41" hidden="1" customBuiltin="1"/>
    <cellStyle name="Accent4" xfId="10051" builtinId="41" hidden="1" customBuiltin="1"/>
    <cellStyle name="Accent4" xfId="10162" builtinId="41" hidden="1" customBuiltin="1"/>
    <cellStyle name="Accent4" xfId="10207" builtinId="41" hidden="1" customBuiltin="1"/>
    <cellStyle name="Accent4" xfId="10233" builtinId="41" hidden="1" customBuiltin="1"/>
    <cellStyle name="Accent4" xfId="10257" builtinId="41" hidden="1" customBuiltin="1"/>
    <cellStyle name="Accent4" xfId="10281" builtinId="41" hidden="1" customBuiltin="1"/>
    <cellStyle name="Accent4" xfId="10313" builtinId="41" hidden="1" customBuiltin="1"/>
    <cellStyle name="Accent4" xfId="10350" builtinId="41" hidden="1" customBuiltin="1"/>
    <cellStyle name="Accent4" xfId="10381" builtinId="41" hidden="1" customBuiltin="1"/>
    <cellStyle name="Accent4" xfId="10441" builtinId="41" hidden="1" customBuiltin="1"/>
    <cellStyle name="Accent4" xfId="10328" builtinId="41" hidden="1" customBuiltin="1"/>
    <cellStyle name="Accent4" xfId="10442" builtinId="41" hidden="1" customBuiltin="1"/>
    <cellStyle name="Accent4" xfId="10487" builtinId="41" hidden="1" customBuiltin="1"/>
    <cellStyle name="Accent4" xfId="10513" builtinId="41" hidden="1" customBuiltin="1"/>
    <cellStyle name="Accent4" xfId="10536" builtinId="41" hidden="1" customBuiltin="1"/>
    <cellStyle name="Accent4" xfId="10559" builtinId="41" hidden="1" customBuiltin="1"/>
    <cellStyle name="Accent4" xfId="10588" builtinId="41" hidden="1" customBuiltin="1"/>
    <cellStyle name="Accent4" xfId="10026" builtinId="41" hidden="1" customBuiltin="1"/>
    <cellStyle name="Accent4" xfId="2321" builtinId="41" hidden="1" customBuiltin="1"/>
    <cellStyle name="Accent4" xfId="2343" builtinId="41" hidden="1" customBuiltin="1"/>
    <cellStyle name="Accent4" xfId="2364" builtinId="41" hidden="1" customBuiltin="1"/>
    <cellStyle name="Accent4" xfId="2374" builtinId="41" hidden="1" customBuiltin="1"/>
    <cellStyle name="Accent4" xfId="2409" builtinId="41" hidden="1" customBuiltin="1"/>
    <cellStyle name="Accent4" xfId="2439" builtinId="41" hidden="1" customBuiltin="1"/>
    <cellStyle name="Accent4" xfId="2470" builtinId="41" hidden="1" customBuiltin="1"/>
    <cellStyle name="Accent4" xfId="2497" builtinId="41" hidden="1" customBuiltin="1"/>
    <cellStyle name="Accent4" xfId="2525" builtinId="41" hidden="1" customBuiltin="1"/>
    <cellStyle name="Accent4" xfId="2387" builtinId="41" hidden="1" customBuiltin="1"/>
    <cellStyle name="Accent4" xfId="2498" builtinId="41" hidden="1" customBuiltin="1"/>
    <cellStyle name="Accent4" xfId="2540" builtinId="41" hidden="1" customBuiltin="1"/>
    <cellStyle name="Accent4" xfId="2562" builtinId="41" hidden="1" customBuiltin="1"/>
    <cellStyle name="Accent4" xfId="2584" builtinId="41" hidden="1" customBuiltin="1"/>
    <cellStyle name="Accent4" xfId="2605" builtinId="41" hidden="1" customBuiltin="1"/>
    <cellStyle name="Accent4" xfId="2634" builtinId="41" hidden="1" customBuiltin="1"/>
    <cellStyle name="Accent4" xfId="2669" builtinId="41" hidden="1" customBuiltin="1"/>
    <cellStyle name="Accent4" xfId="2699" builtinId="41" hidden="1" customBuiltin="1"/>
    <cellStyle name="Accent4" xfId="2730" builtinId="41" hidden="1" customBuiltin="1"/>
    <cellStyle name="Accent4" xfId="2757" builtinId="41" hidden="1" customBuiltin="1"/>
    <cellStyle name="Accent4" xfId="2785" builtinId="41" hidden="1" customBuiltin="1"/>
    <cellStyle name="Accent4" xfId="2647" builtinId="41" hidden="1" customBuiltin="1"/>
    <cellStyle name="Accent4" xfId="2758" builtinId="41" hidden="1" customBuiltin="1"/>
    <cellStyle name="Accent4" xfId="2822" builtinId="41" hidden="1" customBuiltin="1"/>
    <cellStyle name="Accent4" xfId="2844" builtinId="41" hidden="1" customBuiltin="1"/>
    <cellStyle name="Accent4" xfId="2865" builtinId="41" hidden="1" customBuiltin="1"/>
    <cellStyle name="Accent4" xfId="2893" builtinId="41" hidden="1" customBuiltin="1"/>
    <cellStyle name="Accent4" xfId="1859" builtinId="41" hidden="1" customBuiltin="1"/>
    <cellStyle name="Accent4" xfId="1922" builtinId="41" hidden="1" customBuiltin="1"/>
    <cellStyle name="Accent4" xfId="1866" builtinId="41" hidden="1" customBuiltin="1"/>
    <cellStyle name="Accent4" xfId="1888" builtinId="41" hidden="1" customBuiltin="1"/>
    <cellStyle name="Accent4" xfId="1926" builtinId="41" hidden="1" customBuiltin="1"/>
    <cellStyle name="Accent4" xfId="1936" builtinId="41" hidden="1" customBuiltin="1"/>
    <cellStyle name="Accent4" xfId="3038" builtinId="41" hidden="1" customBuiltin="1"/>
    <cellStyle name="Accent4" xfId="3059" builtinId="41" hidden="1" customBuiltin="1"/>
    <cellStyle name="Accent4" xfId="3082" builtinId="41" hidden="1" customBuiltin="1"/>
    <cellStyle name="Accent4" xfId="3103" builtinId="41" hidden="1" customBuiltin="1"/>
    <cellStyle name="Accent4" xfId="3124" builtinId="41" hidden="1" customBuiltin="1"/>
    <cellStyle name="Accent4" xfId="3010" builtinId="41" hidden="1" customBuiltin="1"/>
    <cellStyle name="Accent4" xfId="3159" builtinId="41" hidden="1" customBuiltin="1"/>
    <cellStyle name="Accent4" xfId="3191" builtinId="41" hidden="1" customBuiltin="1"/>
    <cellStyle name="Accent4" xfId="3224" builtinId="41" hidden="1" customBuiltin="1"/>
    <cellStyle name="Accent4" xfId="3253" builtinId="41" hidden="1" customBuiltin="1"/>
    <cellStyle name="Accent4" xfId="3284" builtinId="41" hidden="1" customBuiltin="1"/>
    <cellStyle name="Accent4" xfId="3138" builtinId="41" hidden="1" customBuiltin="1"/>
    <cellStyle name="Accent4" xfId="3254" builtinId="41" hidden="1" customBuiltin="1"/>
    <cellStyle name="Accent4" xfId="3300" builtinId="41" hidden="1" customBuiltin="1"/>
    <cellStyle name="Accent4" xfId="3325" builtinId="41" hidden="1" customBuiltin="1"/>
    <cellStyle name="Accent4" xfId="3346" builtinId="41" hidden="1" customBuiltin="1"/>
    <cellStyle name="Accent4" xfId="3367" builtinId="41" hidden="1" customBuiltin="1"/>
    <cellStyle name="Accent4" xfId="3376" builtinId="41" hidden="1" customBuiltin="1"/>
    <cellStyle name="Accent4" xfId="3410" builtinId="41" hidden="1" customBuiltin="1"/>
    <cellStyle name="Accent4" xfId="3440" builtinId="41" hidden="1" customBuiltin="1"/>
    <cellStyle name="Accent4" xfId="3471" builtinId="41" hidden="1" customBuiltin="1"/>
    <cellStyle name="Accent4" xfId="3389" builtinId="41" hidden="1" customBuiltin="1"/>
    <cellStyle name="Accent4" xfId="3498" builtinId="41" hidden="1" customBuiltin="1"/>
    <cellStyle name="Accent4" xfId="3540" builtinId="41" hidden="1" customBuiltin="1"/>
    <cellStyle name="Accent4" xfId="3562" builtinId="41" hidden="1" customBuiltin="1"/>
    <cellStyle name="Accent4" xfId="3583" builtinId="41" hidden="1" customBuiltin="1"/>
    <cellStyle name="Accent4" xfId="3604" builtinId="41" hidden="1" customBuiltin="1"/>
    <cellStyle name="Accent4" xfId="3632" builtinId="41" hidden="1" customBuiltin="1"/>
    <cellStyle name="Accent4" xfId="3666" builtinId="41" hidden="1" customBuiltin="1"/>
    <cellStyle name="Accent4" xfId="3696" builtinId="41" hidden="1" customBuiltin="1"/>
    <cellStyle name="Accent4" xfId="3727" builtinId="41" hidden="1" customBuiltin="1"/>
    <cellStyle name="Accent4" xfId="3753" builtinId="41" hidden="1" customBuiltin="1"/>
    <cellStyle name="Accent4" xfId="3781" builtinId="41" hidden="1" customBuiltin="1"/>
    <cellStyle name="Accent4" xfId="3645" builtinId="41" hidden="1" customBuiltin="1"/>
    <cellStyle name="Accent4" xfId="3754" builtinId="41" hidden="1" customBuiltin="1"/>
    <cellStyle name="Accent4" xfId="3796" builtinId="41" hidden="1" customBuiltin="1"/>
    <cellStyle name="Accent4" xfId="3818" builtinId="41" hidden="1" customBuiltin="1"/>
    <cellStyle name="Accent4" xfId="1180" builtinId="41" hidden="1" customBuiltin="1"/>
    <cellStyle name="Accent4" xfId="1216" builtinId="41" hidden="1" customBuiltin="1"/>
    <cellStyle name="Accent4" xfId="1250" builtinId="41" hidden="1" customBuiltin="1"/>
    <cellStyle name="Accent4" xfId="1290" builtinId="41" hidden="1" customBuiltin="1"/>
    <cellStyle name="Accent4" xfId="1335" builtinId="41" hidden="1" customBuiltin="1"/>
    <cellStyle name="Accent4" xfId="1367" builtinId="41" hidden="1" customBuiltin="1"/>
    <cellStyle name="Accent4" xfId="1401" builtinId="41" hidden="1" customBuiltin="1"/>
    <cellStyle name="Accent4" xfId="1433" builtinId="41" hidden="1" customBuiltin="1"/>
    <cellStyle name="Accent4" xfId="1464" builtinId="41" hidden="1" customBuiltin="1"/>
    <cellStyle name="Accent4" xfId="1308" builtinId="41" hidden="1" customBuiltin="1"/>
    <cellStyle name="Accent4" xfId="1434" builtinId="41" hidden="1" customBuiltin="1"/>
    <cellStyle name="Accent4" xfId="1487" builtinId="41" hidden="1" customBuiltin="1"/>
    <cellStyle name="Accent4" xfId="1522" builtinId="41" hidden="1" customBuiltin="1"/>
    <cellStyle name="Accent4" xfId="1558" builtinId="41" hidden="1" customBuiltin="1"/>
    <cellStyle name="Accent4" xfId="1627" builtinId="41" hidden="1" customBuiltin="1"/>
    <cellStyle name="Accent4" xfId="1741" builtinId="41" hidden="1" customBuiltin="1"/>
    <cellStyle name="Accent4" xfId="1762" builtinId="41" hidden="1" customBuiltin="1"/>
    <cellStyle name="Accent4" xfId="1784" builtinId="41" hidden="1" customBuiltin="1"/>
    <cellStyle name="Accent4" xfId="1806" builtinId="41" hidden="1" customBuiltin="1"/>
    <cellStyle name="Accent4" xfId="1827" builtinId="41" hidden="1" customBuiltin="1"/>
    <cellStyle name="Accent4" xfId="1852" builtinId="41" hidden="1" customBuiltin="1"/>
    <cellStyle name="Accent4" xfId="2031" builtinId="41" hidden="1" customBuiltin="1"/>
    <cellStyle name="Accent4" xfId="2052" builtinId="41" hidden="1" customBuiltin="1"/>
    <cellStyle name="Accent4" xfId="2075" builtinId="41" hidden="1" customBuiltin="1"/>
    <cellStyle name="Accent4" xfId="2097" builtinId="41" hidden="1" customBuiltin="1"/>
    <cellStyle name="Accent4" xfId="2118" builtinId="41" hidden="1" customBuiltin="1"/>
    <cellStyle name="Accent4" xfId="2001" builtinId="41" hidden="1" customBuiltin="1"/>
    <cellStyle name="Accent4" xfId="2154" builtinId="41" hidden="1" customBuiltin="1"/>
    <cellStyle name="Accent4" xfId="2186" builtinId="41" hidden="1" customBuiltin="1"/>
    <cellStyle name="Accent4" xfId="2219" builtinId="41" hidden="1" customBuiltin="1"/>
    <cellStyle name="Accent4" xfId="2249" builtinId="41" hidden="1" customBuiltin="1"/>
    <cellStyle name="Accent4" xfId="2280" builtinId="41" hidden="1" customBuiltin="1"/>
    <cellStyle name="Accent4" xfId="2132" builtinId="41" hidden="1" customBuiltin="1"/>
    <cellStyle name="Accent4" xfId="2250" builtinId="41" hidden="1" customBuiltin="1"/>
    <cellStyle name="Accent4" xfId="2296" builtinId="41" hidden="1" customBuiltin="1"/>
    <cellStyle name="Accent4" xfId="727" builtinId="41" hidden="1" customBuiltin="1"/>
    <cellStyle name="Accent4" xfId="762" builtinId="41" hidden="1" customBuiltin="1"/>
    <cellStyle name="Accent4" xfId="796" builtinId="41" hidden="1" customBuiltin="1"/>
    <cellStyle name="Accent4" xfId="629" builtinId="41" hidden="1" customBuiltin="1"/>
    <cellStyle name="Accent4" xfId="763" builtinId="41" hidden="1" customBuiltin="1"/>
    <cellStyle name="Accent4" xfId="821" builtinId="41" hidden="1" customBuiltin="1"/>
    <cellStyle name="Accent4" xfId="859" builtinId="41" hidden="1" customBuiltin="1"/>
    <cellStyle name="Accent4" xfId="895" builtinId="41" hidden="1" customBuiltin="1"/>
    <cellStyle name="Accent4" xfId="930" builtinId="41" hidden="1" customBuiltin="1"/>
    <cellStyle name="Accent4" xfId="948" builtinId="41" hidden="1" customBuiltin="1"/>
    <cellStyle name="Accent4" xfId="1025" builtinId="41" hidden="1" customBuiltin="1"/>
    <cellStyle name="Accent4" xfId="1059" builtinId="41" hidden="1" customBuiltin="1"/>
    <cellStyle name="Accent4" xfId="1122" builtinId="41" hidden="1" customBuiltin="1"/>
    <cellStyle name="Accent4" xfId="966" builtinId="41" hidden="1" customBuiltin="1"/>
    <cellStyle name="Accent4" xfId="1092" builtinId="41" hidden="1" customBuiltin="1"/>
    <cellStyle name="Accent4" xfId="1145" builtinId="41" hidden="1" customBuiltin="1"/>
    <cellStyle name="Accent4" xfId="342" builtinId="41" hidden="1" customBuiltin="1"/>
    <cellStyle name="Accent4" xfId="377" builtinId="41" hidden="1" customBuiltin="1"/>
    <cellStyle name="Accent4" xfId="499" builtinId="41" hidden="1" customBuiltin="1"/>
    <cellStyle name="Accent4" xfId="535" builtinId="41" hidden="1" customBuiltin="1"/>
    <cellStyle name="Accent4" xfId="571" builtinId="41" hidden="1" customBuiltin="1"/>
    <cellStyle name="Accent4" xfId="605" builtinId="41" hidden="1" customBuiltin="1"/>
    <cellStyle name="Accent4" xfId="418" builtinId="41" hidden="1" customBuiltin="1"/>
    <cellStyle name="Accent4" xfId="656" builtinId="41" hidden="1" customBuiltin="1"/>
    <cellStyle name="Accent4" xfId="690" builtinId="41" hidden="1" customBuiltin="1"/>
    <cellStyle name="Accent4" xfId="465" builtinId="41" hidden="1" customBuiltin="1"/>
    <cellStyle name="Accent4" xfId="200" builtinId="41" hidden="1" customBuiltin="1"/>
    <cellStyle name="Accent4" xfId="234" builtinId="41" hidden="1" customBuiltin="1"/>
    <cellStyle name="Accent4" xfId="271" builtinId="41" hidden="1" customBuiltin="1"/>
    <cellStyle name="Accent4" xfId="308" builtinId="41" hidden="1" customBuiltin="1"/>
    <cellStyle name="Accent4" xfId="115" builtinId="41" hidden="1" customBuiltin="1"/>
    <cellStyle name="Accent4" xfId="158" builtinId="41" hidden="1" customBuiltin="1"/>
    <cellStyle name="Accent4" xfId="80" builtinId="41" hidden="1" customBuiltin="1"/>
    <cellStyle name="Accent4" xfId="32" builtinId="41" hidden="1" customBuiltin="1"/>
    <cellStyle name="Accent4" xfId="993" builtinId="41" hidden="1" customBuiltin="1"/>
    <cellStyle name="Accent4" xfId="1592" builtinId="41" hidden="1" customBuiltin="1"/>
    <cellStyle name="Accent4" xfId="3497" builtinId="41" hidden="1" customBuiltin="1"/>
    <cellStyle name="Accent4" xfId="2800" builtinId="41" hidden="1" customBuiltin="1"/>
    <cellStyle name="Accent4" xfId="10469" builtinId="41" hidden="1" customBuiltin="1"/>
    <cellStyle name="Accent4" xfId="9701" builtinId="41" hidden="1" customBuiltin="1"/>
    <cellStyle name="Accent4" xfId="8954" builtinId="41" hidden="1" customBuiltin="1"/>
    <cellStyle name="Accent4" xfId="7327" builtinId="41" hidden="1" customBuiltin="1"/>
    <cellStyle name="Accent4" xfId="6422" builtinId="41" hidden="1" customBuiltin="1"/>
    <cellStyle name="Accent4" xfId="16748" builtinId="41" hidden="1" customBuiltin="1"/>
    <cellStyle name="Accent4" xfId="16044" builtinId="41" hidden="1" customBuiltin="1"/>
    <cellStyle name="Accent4" xfId="15347" builtinId="41" hidden="1" customBuiltin="1"/>
    <cellStyle name="Accent4" xfId="13816" builtinId="41" hidden="1" customBuiltin="1"/>
    <cellStyle name="Accent4" xfId="10849" builtinId="41" hidden="1" customBuiltin="1"/>
    <cellStyle name="Accent4" xfId="12652" builtinId="41" hidden="1" customBuiltin="1"/>
    <cellStyle name="Accent4" xfId="11754" builtinId="41" hidden="1" customBuiltin="1"/>
    <cellStyle name="Accent4" xfId="11112" builtinId="41" hidden="1" customBuiltin="1"/>
    <cellStyle name="Accent4" xfId="22756" builtinId="41" hidden="1" customBuiltin="1"/>
    <cellStyle name="Accent4" xfId="22787" builtinId="41" hidden="1" customBuiltin="1"/>
    <cellStyle name="Accent4" xfId="22631" builtinId="41" hidden="1" customBuiltin="1"/>
    <cellStyle name="Accent4" xfId="22757" builtinId="41" hidden="1" customBuiltin="1"/>
    <cellStyle name="Accent4" xfId="22810" builtinId="41" hidden="1" customBuiltin="1"/>
    <cellStyle name="Accent4" xfId="22845" builtinId="41" hidden="1" customBuiltin="1"/>
    <cellStyle name="Accent4" xfId="22881" builtinId="41" hidden="1" customBuiltin="1"/>
    <cellStyle name="Accent4" xfId="22915" builtinId="41" hidden="1" customBuiltin="1"/>
    <cellStyle name="Accent4" xfId="22955" builtinId="41" hidden="1" customBuiltin="1"/>
    <cellStyle name="Accent4" xfId="23000" builtinId="41" hidden="1" customBuiltin="1"/>
    <cellStyle name="Accent4" xfId="23032" builtinId="41" hidden="1" customBuiltin="1"/>
    <cellStyle name="Accent4" xfId="23098" builtinId="41" hidden="1" customBuiltin="1"/>
    <cellStyle name="Accent4" xfId="23129" builtinId="41" hidden="1" customBuiltin="1"/>
    <cellStyle name="Accent4" xfId="22973" builtinId="41" hidden="1" customBuiltin="1"/>
    <cellStyle name="Accent4" xfId="23099" builtinId="41" hidden="1" customBuiltin="1"/>
    <cellStyle name="Accent4" xfId="23152" builtinId="41" hidden="1" customBuiltin="1"/>
    <cellStyle name="Accent4" xfId="23187" builtinId="41" hidden="1" customBuiltin="1"/>
    <cellStyle name="Accent4" xfId="23223" builtinId="41" hidden="1" customBuiltin="1"/>
    <cellStyle name="Accent4" xfId="23257" builtinId="41" hidden="1" customBuiltin="1"/>
    <cellStyle name="Accent4" xfId="23288" builtinId="41" hidden="1" customBuiltin="1"/>
    <cellStyle name="Accent4" xfId="23354" builtinId="41" hidden="1" customBuiltin="1"/>
    <cellStyle name="Accent4" xfId="23375" builtinId="41" hidden="1" customBuiltin="1"/>
    <cellStyle name="Accent4" xfId="23398" builtinId="41" hidden="1" customBuiltin="1"/>
    <cellStyle name="Accent4" xfId="23420" builtinId="41" hidden="1" customBuiltin="1"/>
    <cellStyle name="Accent4" xfId="23472" builtinId="41" hidden="1" customBuiltin="1"/>
    <cellStyle name="Accent4" xfId="23668" builtinId="41" hidden="1" customBuiltin="1"/>
    <cellStyle name="Accent4" xfId="23690" builtinId="41" hidden="1" customBuiltin="1"/>
    <cellStyle name="Accent4" xfId="23718" builtinId="41" hidden="1" customBuiltin="1"/>
    <cellStyle name="Accent4" xfId="23744" builtinId="41" hidden="1" customBuiltin="1"/>
    <cellStyle name="Accent4" xfId="23768" builtinId="41" hidden="1" customBuiltin="1"/>
    <cellStyle name="Accent4" xfId="23635" builtinId="41" hidden="1" customBuiltin="1"/>
    <cellStyle name="Accent4" xfId="23441" builtinId="41" hidden="1" customBuiltin="1"/>
    <cellStyle name="Accent4" xfId="1091" builtinId="41" hidden="1" customBuiltin="1"/>
    <cellStyle name="Accent4" xfId="3525" builtinId="41" hidden="1" customBuiltin="1"/>
    <cellStyle name="Accent4" xfId="10413" builtinId="41" hidden="1" customBuiltin="1"/>
    <cellStyle name="Accent4" xfId="8868" builtinId="41" hidden="1" customBuiltin="1"/>
    <cellStyle name="Accent4" xfId="13793" builtinId="41" hidden="1" customBuiltin="1"/>
    <cellStyle name="Accent4" xfId="13637" builtinId="41" hidden="1" customBuiltin="1"/>
    <cellStyle name="Accent4" xfId="13763" builtinId="41" hidden="1" customBuiltin="1"/>
    <cellStyle name="Accent4" xfId="13851" builtinId="41" hidden="1" customBuiltin="1"/>
    <cellStyle name="Accent4" xfId="13887" builtinId="41" hidden="1" customBuiltin="1"/>
    <cellStyle name="Accent4" xfId="13921" builtinId="41" hidden="1" customBuiltin="1"/>
    <cellStyle name="Accent4" xfId="13963" builtinId="41" hidden="1" customBuiltin="1"/>
    <cellStyle name="Accent4" xfId="14322" builtinId="41" hidden="1" customBuiltin="1"/>
    <cellStyle name="Accent4" xfId="14343" builtinId="41" hidden="1" customBuiltin="1"/>
    <cellStyle name="Accent4" xfId="14365" builtinId="41" hidden="1" customBuiltin="1"/>
    <cellStyle name="Accent4" xfId="14387" builtinId="41" hidden="1" customBuiltin="1"/>
    <cellStyle name="Accent4" xfId="14408" builtinId="41" hidden="1" customBuiltin="1"/>
    <cellStyle name="Accent4" xfId="14450" builtinId="41" hidden="1" customBuiltin="1"/>
    <cellStyle name="Accent4" xfId="14853" builtinId="41" hidden="1" customBuiltin="1"/>
    <cellStyle name="Accent4" xfId="14877" builtinId="41" hidden="1" customBuiltin="1"/>
    <cellStyle name="Accent4" xfId="14903" builtinId="41" hidden="1" customBuiltin="1"/>
    <cellStyle name="Accent4" xfId="14927" builtinId="41" hidden="1" customBuiltin="1"/>
    <cellStyle name="Accent4" xfId="14950" builtinId="41" hidden="1" customBuiltin="1"/>
    <cellStyle name="Accent4" xfId="14819" builtinId="41" hidden="1" customBuiltin="1"/>
    <cellStyle name="Accent4" xfId="14989" builtinId="41" hidden="1" customBuiltin="1"/>
    <cellStyle name="Accent4" xfId="15021" builtinId="41" hidden="1" customBuiltin="1"/>
    <cellStyle name="Accent4" xfId="15054" builtinId="41" hidden="1" customBuiltin="1"/>
    <cellStyle name="Accent4" xfId="15087" builtinId="41" hidden="1" customBuiltin="1"/>
    <cellStyle name="Accent4" xfId="15118" builtinId="41" hidden="1" customBuiltin="1"/>
    <cellStyle name="Accent4" xfId="14965" builtinId="41" hidden="1" customBuiltin="1"/>
    <cellStyle name="Accent4" xfId="15088" builtinId="41" hidden="1" customBuiltin="1"/>
    <cellStyle name="Accent4" xfId="15136" builtinId="41" hidden="1" customBuiltin="1"/>
    <cellStyle name="Accent4" xfId="15163" builtinId="41" hidden="1" customBuiltin="1"/>
    <cellStyle name="Accent4" xfId="15186" builtinId="41" hidden="1" customBuiltin="1"/>
    <cellStyle name="Accent4" xfId="15210" builtinId="41" hidden="1" customBuiltin="1"/>
    <cellStyle name="Accent4" xfId="15221" builtinId="41" hidden="1" customBuiltin="1"/>
    <cellStyle name="Accent4" xfId="15256" builtinId="41" hidden="1" customBuiltin="1"/>
    <cellStyle name="Accent4" xfId="15287" builtinId="41" hidden="1" customBuiltin="1"/>
    <cellStyle name="Accent4" xfId="15318" builtinId="41" hidden="1" customBuiltin="1"/>
    <cellStyle name="Accent4" xfId="15375" builtinId="41" hidden="1" customBuiltin="1"/>
    <cellStyle name="Accent4" xfId="15234" builtinId="41" hidden="1" customBuiltin="1"/>
    <cellStyle name="Accent4" xfId="15348" builtinId="41" hidden="1" customBuiltin="1"/>
    <cellStyle name="Accent4" xfId="15393" builtinId="41" hidden="1" customBuiltin="1"/>
    <cellStyle name="Accent4" xfId="15416" builtinId="41" hidden="1" customBuiltin="1"/>
    <cellStyle name="Accent4" xfId="15442" builtinId="41" hidden="1" customBuiltin="1"/>
    <cellStyle name="Accent4" xfId="15467" builtinId="41" hidden="1" customBuiltin="1"/>
    <cellStyle name="Accent4" xfId="15498" builtinId="41" hidden="1" customBuiltin="1"/>
    <cellStyle name="Accent4" xfId="15534" builtinId="41" hidden="1" customBuiltin="1"/>
    <cellStyle name="Accent4" xfId="15565" builtinId="41" hidden="1" customBuiltin="1"/>
    <cellStyle name="Accent4" xfId="15624" builtinId="41" hidden="1" customBuiltin="1"/>
    <cellStyle name="Accent4" xfId="15652" builtinId="41" hidden="1" customBuiltin="1"/>
    <cellStyle name="Accent4" xfId="15512" builtinId="41" hidden="1" customBuiltin="1"/>
    <cellStyle name="Accent4" xfId="15625" builtinId="41" hidden="1" customBuiltin="1"/>
    <cellStyle name="Accent4" xfId="15670" builtinId="41" hidden="1" customBuiltin="1"/>
    <cellStyle name="Accent4" xfId="15693" builtinId="41" hidden="1" customBuiltin="1"/>
    <cellStyle name="Accent4" xfId="15717" builtinId="41" hidden="1" customBuiltin="1"/>
    <cellStyle name="Accent4" xfId="15741" builtinId="41" hidden="1" customBuiltin="1"/>
    <cellStyle name="Accent4" xfId="15770" builtinId="41" hidden="1" customBuiltin="1"/>
    <cellStyle name="Accent4" xfId="14474" builtinId="41" hidden="1" customBuiltin="1"/>
    <cellStyle name="Accent4" xfId="14658" builtinId="41" hidden="1" customBuiltin="1"/>
    <cellStyle name="Accent4" xfId="14484" builtinId="41" hidden="1" customBuiltin="1"/>
    <cellStyle name="Accent4" xfId="14538" builtinId="41" hidden="1" customBuiltin="1"/>
    <cellStyle name="Accent4" xfId="14664" builtinId="41" hidden="1" customBuiltin="1"/>
    <cellStyle name="Accent4" xfId="14708" builtinId="41" hidden="1" customBuiltin="1"/>
    <cellStyle name="Accent4" xfId="15922" builtinId="41" hidden="1" customBuiltin="1"/>
    <cellStyle name="Accent4" xfId="15943" builtinId="41" hidden="1" customBuiltin="1"/>
    <cellStyle name="Accent4" xfId="15966" builtinId="41" hidden="1" customBuiltin="1"/>
    <cellStyle name="Accent4" xfId="15987" builtinId="41" hidden="1" customBuiltin="1"/>
    <cellStyle name="Accent4" xfId="16008" builtinId="41" hidden="1" customBuiltin="1"/>
    <cellStyle name="Accent4" xfId="15894" builtinId="41" hidden="1" customBuiltin="1"/>
    <cellStyle name="Accent4" xfId="16077" builtinId="41" hidden="1" customBuiltin="1"/>
    <cellStyle name="Accent4" xfId="16111" builtinId="41" hidden="1" customBuiltin="1"/>
    <cellStyle name="Accent4" xfId="16141" builtinId="41" hidden="1" customBuiltin="1"/>
    <cellStyle name="Accent4" xfId="16172" builtinId="41" hidden="1" customBuiltin="1"/>
    <cellStyle name="Accent4" xfId="16022" builtinId="41" hidden="1" customBuiltin="1"/>
    <cellStyle name="Accent4" xfId="16142" builtinId="41" hidden="1" customBuiltin="1"/>
    <cellStyle name="Accent4" xfId="16191" builtinId="41" hidden="1" customBuiltin="1"/>
    <cellStyle name="Accent4" xfId="16219" builtinId="41" hidden="1" customBuiltin="1"/>
    <cellStyle name="Accent4" xfId="16244" builtinId="41" hidden="1" customBuiltin="1"/>
    <cellStyle name="Accent4" xfId="16270" builtinId="41" hidden="1" customBuiltin="1"/>
    <cellStyle name="Accent4" xfId="16282" builtinId="41" hidden="1" customBuiltin="1"/>
    <cellStyle name="Accent4" xfId="16317" builtinId="41" hidden="1" customBuiltin="1"/>
    <cellStyle name="Accent4" xfId="16348" builtinId="41" hidden="1" customBuiltin="1"/>
    <cellStyle name="Accent4" xfId="16379" builtinId="41" hidden="1" customBuiltin="1"/>
    <cellStyle name="Accent4" xfId="16406" builtinId="41" hidden="1" customBuiltin="1"/>
    <cellStyle name="Accent4" xfId="16434" builtinId="41" hidden="1" customBuiltin="1"/>
    <cellStyle name="Accent4" xfId="16296" builtinId="41" hidden="1" customBuiltin="1"/>
    <cellStyle name="Accent4" xfId="16407" builtinId="41" hidden="1" customBuiltin="1"/>
    <cellStyle name="Accent4" xfId="16450" builtinId="41" hidden="1" customBuiltin="1"/>
    <cellStyle name="Accent4" xfId="16475" builtinId="41" hidden="1" customBuiltin="1"/>
    <cellStyle name="Accent4" xfId="16496" builtinId="41" hidden="1" customBuiltin="1"/>
    <cellStyle name="Accent4" xfId="16520" builtinId="41" hidden="1" customBuiltin="1"/>
    <cellStyle name="Accent4" xfId="16551" builtinId="41" hidden="1" customBuiltin="1"/>
    <cellStyle name="Accent4" xfId="16587" builtinId="41" hidden="1" customBuiltin="1"/>
    <cellStyle name="Accent4" xfId="16618" builtinId="41" hidden="1" customBuiltin="1"/>
    <cellStyle name="Accent4" xfId="16650" builtinId="41" hidden="1" customBuiltin="1"/>
    <cellStyle name="Accent4" xfId="16678" builtinId="41" hidden="1" customBuiltin="1"/>
    <cellStyle name="Accent4" xfId="16706" builtinId="41" hidden="1" customBuiltin="1"/>
    <cellStyle name="Accent4" xfId="16566" builtinId="41" hidden="1" customBuiltin="1"/>
    <cellStyle name="Accent4" xfId="16679" builtinId="41" hidden="1" customBuiltin="1"/>
    <cellStyle name="Accent4" xfId="16724" builtinId="41" hidden="1" customBuiltin="1"/>
    <cellStyle name="Accent4" xfId="16770" builtinId="41" hidden="1" customBuiltin="1"/>
    <cellStyle name="Accent4" xfId="16793" builtinId="41" hidden="1" customBuiltin="1"/>
    <cellStyle name="Accent4" xfId="16822" builtinId="41" hidden="1" customBuiltin="1"/>
    <cellStyle name="Accent4" xfId="17034" builtinId="41" hidden="1" customBuiltin="1"/>
    <cellStyle name="Accent4" xfId="7566" builtinId="41" hidden="1" customBuiltin="1"/>
    <cellStyle name="Accent4" xfId="8235" builtinId="41" hidden="1" customBuiltin="1"/>
    <cellStyle name="Accent4" xfId="16851" builtinId="41" hidden="1" customBuiltin="1"/>
    <cellStyle name="Accent4" xfId="14076" builtinId="41" hidden="1" customBuiltin="1"/>
    <cellStyle name="Accent4" xfId="14063" builtinId="41" hidden="1" customBuiltin="1"/>
    <cellStyle name="Accent4" xfId="4823" builtinId="41" hidden="1" customBuiltin="1"/>
    <cellStyle name="Accent4" xfId="4499" builtinId="41" hidden="1" customBuiltin="1"/>
    <cellStyle name="Accent4" xfId="5877" builtinId="41" hidden="1" customBuiltin="1"/>
    <cellStyle name="Accent4" xfId="6106" builtinId="41" hidden="1" customBuiltin="1"/>
    <cellStyle name="Accent4" xfId="5331" builtinId="41" hidden="1" customBuiltin="1"/>
    <cellStyle name="Accent4" xfId="7863" builtinId="41" hidden="1" customBuiltin="1"/>
    <cellStyle name="Accent4" xfId="4567" builtinId="41" hidden="1" customBuiltin="1"/>
    <cellStyle name="Accent4" xfId="14185" builtinId="41" hidden="1" customBuiltin="1"/>
    <cellStyle name="Accent4" xfId="15596" builtinId="41" hidden="1" customBuiltin="1"/>
    <cellStyle name="Accent4" xfId="13259" builtinId="41" hidden="1" customBuiltin="1"/>
    <cellStyle name="Accent4" xfId="12179" builtinId="41" hidden="1" customBuiltin="1"/>
    <cellStyle name="Accent4" xfId="5100" builtinId="41" hidden="1" customBuiltin="1"/>
    <cellStyle name="Accent4" xfId="3839" builtinId="41" hidden="1" customBuiltin="1"/>
    <cellStyle name="Accent4" xfId="3860" builtinId="41" hidden="1" customBuiltin="1"/>
    <cellStyle name="Accent4" xfId="3881" builtinId="41" hidden="1" customBuiltin="1"/>
    <cellStyle name="Accent4" xfId="3928" builtinId="41" hidden="1" customBuiltin="1"/>
    <cellStyle name="Accent4" xfId="3999" builtinId="41" hidden="1" customBuiltin="1"/>
    <cellStyle name="Accent4" xfId="4036" builtinId="41" hidden="1" customBuiltin="1"/>
    <cellStyle name="Accent4" xfId="4070" builtinId="41" hidden="1" customBuiltin="1"/>
    <cellStyle name="Accent4" xfId="4268" builtinId="41" hidden="1" customBuiltin="1"/>
    <cellStyle name="Accent4" xfId="6398" builtinId="41" hidden="1" customBuiltin="1"/>
    <cellStyle name="Accent4" xfId="6450" builtinId="41" hidden="1" customBuiltin="1"/>
    <cellStyle name="Accent4" xfId="6476" builtinId="41" hidden="1" customBuiltin="1"/>
    <cellStyle name="Accent4" xfId="6497" builtinId="41" hidden="1" customBuiltin="1"/>
    <cellStyle name="Accent4" xfId="6359" builtinId="41" hidden="1" customBuiltin="1"/>
    <cellStyle name="Accent4" xfId="6544" builtinId="41" hidden="1" customBuiltin="1"/>
    <cellStyle name="Accent4" xfId="6578" builtinId="41" hidden="1" customBuiltin="1"/>
    <cellStyle name="Accent4" xfId="6616" builtinId="41" hidden="1" customBuiltin="1"/>
    <cellStyle name="Accent4" xfId="6652" builtinId="41" hidden="1" customBuiltin="1"/>
    <cellStyle name="Accent4" xfId="6686" builtinId="41" hidden="1" customBuiltin="1"/>
    <cellStyle name="Accent4" xfId="6517" builtinId="41" hidden="1" customBuiltin="1"/>
    <cellStyle name="Accent4" xfId="6653" builtinId="41" hidden="1" customBuiltin="1"/>
    <cellStyle name="Accent4" xfId="6711" builtinId="41" hidden="1" customBuiltin="1"/>
    <cellStyle name="Accent4" xfId="6749" builtinId="41" hidden="1" customBuiltin="1"/>
    <cellStyle name="Accent4" xfId="6785" builtinId="41" hidden="1" customBuiltin="1"/>
    <cellStyle name="Accent4" xfId="6820" builtinId="41" hidden="1" customBuiltin="1"/>
    <cellStyle name="Accent4" xfId="6838" builtinId="41" hidden="1" customBuiltin="1"/>
    <cellStyle name="Accent4" xfId="6883" builtinId="41" hidden="1" customBuiltin="1"/>
    <cellStyle name="Accent4" xfId="6915" builtinId="41" hidden="1" customBuiltin="1"/>
    <cellStyle name="Accent4" xfId="6950" builtinId="41" hidden="1" customBuiltin="1"/>
    <cellStyle name="Accent4" xfId="6982" builtinId="41" hidden="1" customBuiltin="1"/>
    <cellStyle name="Accent4" xfId="3962" builtinId="41" hidden="1" customBuiltin="1"/>
    <cellStyle name="Accent4" xfId="12306" builtinId="41" hidden="1" customBuiltin="1"/>
    <cellStyle name="Accent4" xfId="12339" builtinId="41" hidden="1" customBuiltin="1"/>
    <cellStyle name="Accent4" xfId="12373" builtinId="41" hidden="1" customBuiltin="1"/>
    <cellStyle name="Accent4" xfId="12403" builtinId="41" hidden="1" customBuiltin="1"/>
    <cellStyle name="Accent4" xfId="12435" builtinId="41" hidden="1" customBuiltin="1"/>
    <cellStyle name="Accent4" xfId="12282" builtinId="41" hidden="1" customBuiltin="1"/>
    <cellStyle name="Accent4" xfId="12404" builtinId="41" hidden="1" customBuiltin="1"/>
    <cellStyle name="Accent4" xfId="12456" builtinId="41" hidden="1" customBuiltin="1"/>
    <cellStyle name="Accent4" xfId="12488" builtinId="41" hidden="1" customBuiltin="1"/>
    <cellStyle name="Accent4" xfId="12515" builtinId="41" hidden="1" customBuiltin="1"/>
    <cellStyle name="Accent4" xfId="12541" builtinId="41" hidden="1" customBuiltin="1"/>
    <cellStyle name="Accent4" xfId="12550" builtinId="41" hidden="1" customBuiltin="1"/>
    <cellStyle name="Accent4" xfId="12590" builtinId="41" hidden="1" customBuiltin="1"/>
    <cellStyle name="Accent4" xfId="12621" builtinId="41" hidden="1" customBuiltin="1"/>
    <cellStyle name="Accent4" xfId="12680" builtinId="41" hidden="1" customBuiltin="1"/>
    <cellStyle name="Accent4" xfId="12708" builtinId="41" hidden="1" customBuiltin="1"/>
    <cellStyle name="Accent4" xfId="12567" builtinId="41" hidden="1" customBuiltin="1"/>
    <cellStyle name="Accent4" xfId="12681" builtinId="41" hidden="1" customBuiltin="1"/>
    <cellStyle name="Accent4" xfId="12727" builtinId="41" hidden="1" customBuiltin="1"/>
    <cellStyle name="Accent4" xfId="12756" builtinId="41" hidden="1" customBuiltin="1"/>
    <cellStyle name="Accent4" xfId="12784" builtinId="41" hidden="1" customBuiltin="1"/>
    <cellStyle name="Accent4" xfId="12812" builtinId="41" hidden="1" customBuiltin="1"/>
    <cellStyle name="Accent4" xfId="12843" builtinId="41" hidden="1" customBuiltin="1"/>
    <cellStyle name="Accent4" xfId="12883" builtinId="41" hidden="1" customBuiltin="1"/>
    <cellStyle name="Accent4" xfId="12914" builtinId="41" hidden="1" customBuiltin="1"/>
    <cellStyle name="Accent4" xfId="12945" builtinId="41" hidden="1" customBuiltin="1"/>
    <cellStyle name="Accent4" xfId="12972" builtinId="41" hidden="1" customBuiltin="1"/>
    <cellStyle name="Accent4" xfId="13000" builtinId="41" hidden="1" customBuiltin="1"/>
    <cellStyle name="Accent4" xfId="12860" builtinId="41" hidden="1" customBuiltin="1"/>
    <cellStyle name="Accent4" xfId="12973" builtinId="41" hidden="1" customBuiltin="1"/>
    <cellStyle name="Accent4" xfId="13020" builtinId="41" hidden="1" customBuiltin="1"/>
    <cellStyle name="Accent4" xfId="13047" builtinId="41" hidden="1" customBuiltin="1"/>
    <cellStyle name="Accent4" xfId="13073" builtinId="41" hidden="1" customBuiltin="1"/>
    <cellStyle name="Accent4" xfId="13098" builtinId="41" hidden="1" customBuiltin="1"/>
    <cellStyle name="Accent4" xfId="13119" builtinId="41" hidden="1" customBuiltin="1"/>
    <cellStyle name="Accent4" xfId="5843" builtinId="41" hidden="1" customBuiltin="1"/>
    <cellStyle name="Accent4" xfId="5205" builtinId="41" hidden="1" customBuiltin="1"/>
    <cellStyle name="Accent4" xfId="4673" builtinId="41" hidden="1" customBuiltin="1"/>
    <cellStyle name="Accent4" xfId="7934" builtinId="41" hidden="1" customBuiltin="1"/>
    <cellStyle name="Accent4" xfId="5872" builtinId="41" hidden="1" customBuiltin="1"/>
    <cellStyle name="Accent4" xfId="7830" builtinId="41" hidden="1" customBuiltin="1"/>
    <cellStyle name="Accent4" xfId="4845" builtinId="41" hidden="1" customBuiltin="1"/>
    <cellStyle name="Accent4" xfId="11135" builtinId="41" hidden="1" customBuiltin="1"/>
    <cellStyle name="Accent4" xfId="11433" builtinId="41" hidden="1" customBuiltin="1"/>
    <cellStyle name="Accent4" xfId="4220" builtinId="41" hidden="1" customBuiltin="1"/>
    <cellStyle name="Accent4" xfId="5914" builtinId="41" hidden="1" customBuiltin="1"/>
    <cellStyle name="Accent4" xfId="11911" builtinId="41" hidden="1" customBuiltin="1"/>
    <cellStyle name="Accent4" xfId="7639" builtinId="41" hidden="1" customBuiltin="1"/>
    <cellStyle name="Accent4" xfId="4677" builtinId="41" hidden="1" customBuiltin="1"/>
    <cellStyle name="Accent4" xfId="10905" builtinId="41" hidden="1" customBuiltin="1"/>
    <cellStyle name="Accent4" xfId="13125" builtinId="41" hidden="1" customBuiltin="1"/>
    <cellStyle name="Accent4" xfId="13093" builtinId="41" hidden="1" customBuiltin="1"/>
    <cellStyle name="Accent4" xfId="7952" builtinId="41" hidden="1" customBuiltin="1"/>
    <cellStyle name="Accent4" xfId="13150" builtinId="41" hidden="1" customBuiltin="1"/>
    <cellStyle name="Accent4" xfId="13188" builtinId="41" hidden="1" customBuiltin="1"/>
    <cellStyle name="Accent4" xfId="13224" builtinId="41" hidden="1" customBuiltin="1"/>
    <cellStyle name="Accent4" xfId="13277" builtinId="41" hidden="1" customBuiltin="1"/>
    <cellStyle name="Accent4" xfId="13322" builtinId="41" hidden="1" customBuiltin="1"/>
    <cellStyle name="Accent4" xfId="13354" builtinId="41" hidden="1" customBuiltin="1"/>
    <cellStyle name="Accent4" xfId="13388" builtinId="41" hidden="1" customBuiltin="1"/>
    <cellStyle name="Accent4" xfId="13420" builtinId="41" hidden="1" customBuiltin="1"/>
    <cellStyle name="Accent4" xfId="13451" builtinId="41" hidden="1" customBuiltin="1"/>
    <cellStyle name="Accent4" xfId="13295" builtinId="41" hidden="1" customBuiltin="1"/>
    <cellStyle name="Accent4" xfId="13421" builtinId="41" hidden="1" customBuiltin="1"/>
    <cellStyle name="Accent4" xfId="13474" builtinId="41" hidden="1" customBuiltin="1"/>
    <cellStyle name="Accent4" xfId="13509" builtinId="41" hidden="1" customBuiltin="1"/>
    <cellStyle name="Accent4" xfId="13545" builtinId="41" hidden="1" customBuiltin="1"/>
    <cellStyle name="Accent4" xfId="13579" builtinId="41" hidden="1" customBuiltin="1"/>
    <cellStyle name="Accent4" xfId="13619" builtinId="41" hidden="1" customBuiltin="1"/>
    <cellStyle name="Accent4" xfId="13664" builtinId="41" hidden="1" customBuiltin="1"/>
    <cellStyle name="Accent4" xfId="13696" builtinId="41" hidden="1" customBuiltin="1"/>
    <cellStyle name="Accent4" xfId="13730" builtinId="41" hidden="1" customBuiltin="1"/>
    <cellStyle name="Accent4" xfId="13762" builtinId="41" hidden="1" customBuiltin="1"/>
    <cellStyle name="Accent4" xfId="11426" builtinId="41" hidden="1" customBuiltin="1"/>
    <cellStyle name="Accent4" xfId="11438" builtinId="41" hidden="1" customBuiltin="1"/>
    <cellStyle name="Accent4" xfId="11481" builtinId="41" hidden="1" customBuiltin="1"/>
    <cellStyle name="Accent4" xfId="11512" builtinId="41" hidden="1" customBuiltin="1"/>
    <cellStyle name="Accent4" xfId="11544" builtinId="41" hidden="1" customBuiltin="1"/>
    <cellStyle name="Accent4" xfId="11574" builtinId="41" hidden="1" customBuiltin="1"/>
    <cellStyle name="Accent4" xfId="11603" builtinId="41" hidden="1" customBuiltin="1"/>
    <cellStyle name="Accent4" xfId="11455" builtinId="41" hidden="1" customBuiltin="1"/>
    <cellStyle name="Accent4" xfId="11575" builtinId="41" hidden="1" customBuiltin="1"/>
    <cellStyle name="Accent4" xfId="11622" builtinId="41" hidden="1" customBuiltin="1"/>
    <cellStyle name="Accent4" xfId="11650" builtinId="41" hidden="1" customBuiltin="1"/>
    <cellStyle name="Accent4" xfId="11677" builtinId="41" hidden="1" customBuiltin="1"/>
    <cellStyle name="Accent4" xfId="11705" builtinId="41" hidden="1" customBuiltin="1"/>
    <cellStyle name="Accent4" xfId="11736" builtinId="41" hidden="1" customBuiltin="1"/>
    <cellStyle name="Accent4" xfId="11779" builtinId="41" hidden="1" customBuiltin="1"/>
    <cellStyle name="Accent4" xfId="11810" builtinId="41" hidden="1" customBuiltin="1"/>
    <cellStyle name="Accent4" xfId="11842" builtinId="41" hidden="1" customBuiltin="1"/>
    <cellStyle name="Accent4" xfId="11871" builtinId="41" hidden="1" customBuiltin="1"/>
    <cellStyle name="Accent4" xfId="11899" builtinId="41" hidden="1" customBuiltin="1"/>
    <cellStyle name="Accent4" xfId="11872" builtinId="41" hidden="1" customBuiltin="1"/>
    <cellStyle name="Accent4" xfId="11918" builtinId="41" hidden="1" customBuiltin="1"/>
    <cellStyle name="Accent4" xfId="11946" builtinId="41" hidden="1" customBuiltin="1"/>
    <cellStyle name="Accent4" xfId="11976" builtinId="41" hidden="1" customBuiltin="1"/>
    <cellStyle name="Accent4" xfId="12004" builtinId="41" hidden="1" customBuiltin="1"/>
    <cellStyle name="Accent4" xfId="12032" builtinId="41" hidden="1" customBuiltin="1"/>
    <cellStyle name="Accent4" xfId="5368" builtinId="41" hidden="1" customBuiltin="1"/>
    <cellStyle name="Accent4" xfId="10890" builtinId="41" hidden="1" customBuiltin="1"/>
    <cellStyle name="Accent4" xfId="5763" builtinId="41" hidden="1" customBuiltin="1"/>
    <cellStyle name="Accent4" xfId="6002" builtinId="41" hidden="1" customBuiltin="1"/>
    <cellStyle name="Accent4" xfId="10894" builtinId="41" hidden="1" customBuiltin="1"/>
    <cellStyle name="Accent4" xfId="10910" builtinId="41" hidden="1" customBuiltin="1"/>
    <cellStyle name="Accent4" xfId="12200" builtinId="41" hidden="1" customBuiltin="1"/>
    <cellStyle name="Accent4" xfId="12223" builtinId="41" hidden="1" customBuiltin="1"/>
    <cellStyle name="Accent4" xfId="12244" builtinId="41" hidden="1" customBuiltin="1"/>
    <cellStyle name="Accent4" xfId="12265" builtinId="41" hidden="1" customBuiltin="1"/>
    <cellStyle name="Accent4" xfId="12149" builtinId="41" hidden="1" customBuiltin="1"/>
    <cellStyle name="Accent4" xfId="6173" builtinId="41" hidden="1" customBuiltin="1"/>
    <cellStyle name="Accent4" xfId="5226" builtinId="41" hidden="1" customBuiltin="1"/>
    <cellStyle name="Accent4" xfId="9808" builtinId="41" hidden="1" customBuiltin="1"/>
    <cellStyle name="Accent4" xfId="11026" builtinId="41" hidden="1" customBuiltin="1"/>
    <cellStyle name="Accent4" xfId="11053" builtinId="41" hidden="1" customBuiltin="1"/>
    <cellStyle name="Accent4" xfId="11084" builtinId="41" hidden="1" customBuiltin="1"/>
    <cellStyle name="Accent4" xfId="11138" builtinId="41" hidden="1" customBuiltin="1"/>
    <cellStyle name="Accent4" xfId="10989" builtinId="41" hidden="1" customBuiltin="1"/>
    <cellStyle name="Accent4" xfId="11183" builtinId="41" hidden="1" customBuiltin="1"/>
    <cellStyle name="Accent4" xfId="11217" builtinId="41" hidden="1" customBuiltin="1"/>
    <cellStyle name="Accent4" xfId="11251" builtinId="41" hidden="1" customBuiltin="1"/>
    <cellStyle name="Accent4" xfId="11286" builtinId="41" hidden="1" customBuiltin="1"/>
    <cellStyle name="Accent4" xfId="11317" builtinId="41" hidden="1" customBuiltin="1"/>
    <cellStyle name="Accent4" xfId="11158" builtinId="41" hidden="1" customBuiltin="1"/>
    <cellStyle name="Accent4" xfId="11287" builtinId="41" hidden="1" customBuiltin="1"/>
    <cellStyle name="Accent4" xfId="11337" builtinId="41" hidden="1" customBuiltin="1"/>
    <cellStyle name="Accent4" xfId="11370" builtinId="41" hidden="1" customBuiltin="1"/>
    <cellStyle name="Accent4" xfId="11400" builtinId="41" hidden="1" customBuiltin="1"/>
    <cellStyle name="Accent4" xfId="6206" builtinId="41" hidden="1" customBuiltin="1"/>
    <cellStyle name="Accent4" xfId="5245" builtinId="41" hidden="1" customBuiltin="1"/>
    <cellStyle name="Accent4" xfId="5097" builtinId="41" hidden="1" customBuiltin="1"/>
    <cellStyle name="Accent4" xfId="4361" builtinId="41" hidden="1" customBuiltin="1"/>
    <cellStyle name="Accent4" xfId="4871" builtinId="41" hidden="1" customBuiltin="1"/>
    <cellStyle name="Accent4" xfId="9957" builtinId="41" hidden="1" customBuiltin="1"/>
    <cellStyle name="Accent4" xfId="4482" builtinId="41" hidden="1" customBuiltin="1"/>
    <cellStyle name="Accent4" xfId="10539" builtinId="41" hidden="1" customBuiltin="1"/>
    <cellStyle name="Accent4" xfId="10198" builtinId="41" hidden="1" customBuiltin="1"/>
    <cellStyle name="Accent4" xfId="6193" builtinId="41" hidden="1" customBuiltin="1"/>
    <cellStyle name="Accent4" xfId="5068" builtinId="41" hidden="1" customBuiltin="1"/>
    <cellStyle name="Accent4" xfId="6202" builtinId="41" hidden="1" customBuiltin="1"/>
    <cellStyle name="Accent4" xfId="6036" builtinId="41" hidden="1" customBuiltin="1"/>
    <cellStyle name="Accent4" xfId="4366" builtinId="41" hidden="1" customBuiltin="1"/>
    <cellStyle name="Accent4" xfId="5696" builtinId="41" hidden="1" customBuiltin="1"/>
    <cellStyle name="Accent4" xfId="5695" builtinId="41" hidden="1" customBuiltin="1"/>
    <cellStyle name="Accent4" xfId="6150" builtinId="41" hidden="1" customBuiltin="1"/>
    <cellStyle name="Accent4" xfId="5605" builtinId="41" hidden="1" customBuiltin="1"/>
    <cellStyle name="Accent5" xfId="26462" builtinId="45" hidden="1" customBuiltin="1"/>
    <cellStyle name="Accent5" xfId="26483" builtinId="45" hidden="1" customBuiltin="1"/>
    <cellStyle name="Accent5" xfId="26508" builtinId="45" hidden="1" customBuiltin="1"/>
    <cellStyle name="Accent5" xfId="26687" builtinId="45" hidden="1" customBuiltin="1"/>
    <cellStyle name="Accent5" xfId="26708" builtinId="45" hidden="1" customBuiltin="1"/>
    <cellStyle name="Accent5" xfId="26731" builtinId="45" hidden="1" customBuiltin="1"/>
    <cellStyle name="Accent5" xfId="26753" builtinId="45" hidden="1" customBuiltin="1"/>
    <cellStyle name="Accent5" xfId="26774" builtinId="45" hidden="1" customBuiltin="1"/>
    <cellStyle name="Accent5" xfId="26659" builtinId="45" hidden="1" customBuiltin="1"/>
    <cellStyle name="Accent5" xfId="26812" builtinId="45" hidden="1" customBuiltin="1"/>
    <cellStyle name="Accent5" xfId="26843" builtinId="45" hidden="1" customBuiltin="1"/>
    <cellStyle name="Accent5" xfId="26876" builtinId="45" hidden="1" customBuiltin="1"/>
    <cellStyle name="Accent5" xfId="26907" builtinId="45" hidden="1" customBuiltin="1"/>
    <cellStyle name="Accent5" xfId="26937" builtinId="45" hidden="1" customBuiltin="1"/>
    <cellStyle name="Accent5" xfId="26847" builtinId="45" hidden="1" customBuiltin="1"/>
    <cellStyle name="Accent5" xfId="26952" builtinId="45" hidden="1" customBuiltin="1"/>
    <cellStyle name="Accent5" xfId="26977" builtinId="45" hidden="1" customBuiltin="1"/>
    <cellStyle name="Accent5" xfId="26999" builtinId="45" hidden="1" customBuiltin="1"/>
    <cellStyle name="Accent5" xfId="27020" builtinId="45" hidden="1" customBuiltin="1"/>
    <cellStyle name="Accent5" xfId="27031" builtinId="45" hidden="1" customBuiltin="1"/>
    <cellStyle name="Accent5" xfId="27066" builtinId="45" hidden="1" customBuiltin="1"/>
    <cellStyle name="Accent5" xfId="27095" builtinId="45" hidden="1" customBuiltin="1"/>
    <cellStyle name="Accent5" xfId="27126" builtinId="45" hidden="1" customBuiltin="1"/>
    <cellStyle name="Accent5" xfId="27154" builtinId="45" hidden="1" customBuiltin="1"/>
    <cellStyle name="Accent5" xfId="27182" builtinId="45" hidden="1" customBuiltin="1"/>
    <cellStyle name="Accent5" xfId="27099" builtinId="45" hidden="1" customBuiltin="1"/>
    <cellStyle name="Accent5" xfId="27029" builtinId="45" hidden="1" customBuiltin="1"/>
    <cellStyle name="Accent5" xfId="27196" builtinId="45" hidden="1" customBuiltin="1"/>
    <cellStyle name="Accent5" xfId="27218" builtinId="45" hidden="1" customBuiltin="1"/>
    <cellStyle name="Accent5" xfId="27240" builtinId="45" hidden="1" customBuiltin="1"/>
    <cellStyle name="Accent5" xfId="27291" builtinId="45" hidden="1" customBuiltin="1"/>
    <cellStyle name="Accent5" xfId="27326" builtinId="45" hidden="1" customBuiltin="1"/>
    <cellStyle name="Accent5" xfId="27355" builtinId="45" hidden="1" customBuiltin="1"/>
    <cellStyle name="Accent5" xfId="27386" builtinId="45" hidden="1" customBuiltin="1"/>
    <cellStyle name="Accent5" xfId="27414" builtinId="45" hidden="1" customBuiltin="1"/>
    <cellStyle name="Accent5" xfId="27359" builtinId="45" hidden="1" customBuiltin="1"/>
    <cellStyle name="Accent5" xfId="27289" builtinId="45" hidden="1" customBuiltin="1"/>
    <cellStyle name="Accent5" xfId="27456" builtinId="45" hidden="1" customBuiltin="1"/>
    <cellStyle name="Accent5" xfId="27478" builtinId="45" hidden="1" customBuiltin="1"/>
    <cellStyle name="Accent5" xfId="27500" builtinId="45" hidden="1" customBuiltin="1"/>
    <cellStyle name="Accent5" xfId="27521" builtinId="45" hidden="1" customBuiltin="1"/>
    <cellStyle name="Accent5" xfId="27542" builtinId="45" hidden="1" customBuiltin="1"/>
    <cellStyle name="Accent5" xfId="26560" builtinId="45" hidden="1" customBuiltin="1"/>
    <cellStyle name="Accent5" xfId="26602" builtinId="45" hidden="1" customBuiltin="1"/>
    <cellStyle name="Accent5" xfId="26538" builtinId="45" hidden="1" customBuiltin="1"/>
    <cellStyle name="Accent5" xfId="26557" builtinId="45" hidden="1" customBuiltin="1"/>
    <cellStyle name="Accent5" xfId="26587" builtinId="45" hidden="1" customBuiltin="1"/>
    <cellStyle name="Accent5" xfId="27595" builtinId="45" hidden="1" customBuiltin="1"/>
    <cellStyle name="Accent5" xfId="27616" builtinId="45" hidden="1" customBuiltin="1"/>
    <cellStyle name="Accent5" xfId="27639" builtinId="45" hidden="1" customBuiltin="1"/>
    <cellStyle name="Accent5" xfId="27660" builtinId="45" hidden="1" customBuiltin="1"/>
    <cellStyle name="Accent5" xfId="27681" builtinId="45" hidden="1" customBuiltin="1"/>
    <cellStyle name="Accent5" xfId="27568" builtinId="45" hidden="1" customBuiltin="1"/>
    <cellStyle name="Accent5" xfId="27718" builtinId="45" hidden="1" customBuiltin="1"/>
    <cellStyle name="Accent5" xfId="27749" builtinId="45" hidden="1" customBuiltin="1"/>
    <cellStyle name="Accent5" xfId="27782" builtinId="45" hidden="1" customBuiltin="1"/>
    <cellStyle name="Accent5" xfId="27812" builtinId="45" hidden="1" customBuiltin="1"/>
    <cellStyle name="Accent5" xfId="27842" builtinId="45" hidden="1" customBuiltin="1"/>
    <cellStyle name="Accent5" xfId="27753" builtinId="45" hidden="1" customBuiltin="1"/>
    <cellStyle name="Accent5" xfId="27857" builtinId="45" hidden="1" customBuiltin="1"/>
    <cellStyle name="Accent5" xfId="27882" builtinId="45" hidden="1" customBuiltin="1"/>
    <cellStyle name="Accent5" xfId="27903" builtinId="45" hidden="1" customBuiltin="1"/>
    <cellStyle name="Accent5" xfId="27924" builtinId="45" hidden="1" customBuiltin="1"/>
    <cellStyle name="Accent5" xfId="27934" builtinId="45" hidden="1" customBuiltin="1"/>
    <cellStyle name="Accent5" xfId="27968" builtinId="45" hidden="1" customBuiltin="1"/>
    <cellStyle name="Accent5" xfId="27997" builtinId="45" hidden="1" customBuiltin="1"/>
    <cellStyle name="Accent5" xfId="28028" builtinId="45" hidden="1" customBuiltin="1"/>
    <cellStyle name="Accent5" xfId="28055" builtinId="45" hidden="1" customBuiltin="1"/>
    <cellStyle name="Accent5" xfId="28083" builtinId="45" hidden="1" customBuiltin="1"/>
    <cellStyle name="Accent5" xfId="28001" builtinId="45" hidden="1" customBuiltin="1"/>
    <cellStyle name="Accent5" xfId="27932" builtinId="45" hidden="1" customBuiltin="1"/>
    <cellStyle name="Accent5" xfId="28097" builtinId="45" hidden="1" customBuiltin="1"/>
    <cellStyle name="Accent5" xfId="28119" builtinId="45" hidden="1" customBuiltin="1"/>
    <cellStyle name="Accent5" xfId="28140" builtinId="45" hidden="1" customBuiltin="1"/>
    <cellStyle name="Accent5" xfId="28161" builtinId="45" hidden="1" customBuiltin="1"/>
    <cellStyle name="Accent5" xfId="28190" builtinId="45" hidden="1" customBuiltin="1"/>
    <cellStyle name="Accent5" xfId="28224" builtinId="45" hidden="1" customBuiltin="1"/>
    <cellStyle name="Accent5" xfId="28284" builtinId="45" hidden="1" customBuiltin="1"/>
    <cellStyle name="Accent5" xfId="28311" builtinId="45" hidden="1" customBuiltin="1"/>
    <cellStyle name="Accent5" xfId="28339" builtinId="45" hidden="1" customBuiltin="1"/>
    <cellStyle name="Accent5" xfId="28257" builtinId="45" hidden="1" customBuiltin="1"/>
    <cellStyle name="Accent5" xfId="28188" builtinId="45" hidden="1" customBuiltin="1"/>
    <cellStyle name="Accent5" xfId="28353" builtinId="45" hidden="1" customBuiltin="1"/>
    <cellStyle name="Accent5" xfId="28375" builtinId="45" hidden="1" customBuiltin="1"/>
    <cellStyle name="Accent5" xfId="28396" builtinId="45" hidden="1" customBuiltin="1"/>
    <cellStyle name="Accent5" xfId="28417" builtinId="45" hidden="1" customBuiltin="1"/>
    <cellStyle name="Accent5" xfId="28438" builtinId="45" hidden="1" customBuiltin="1"/>
    <cellStyle name="Accent5" xfId="27563" builtinId="45" hidden="1" customBuiltin="1"/>
    <cellStyle name="Accent5" xfId="27261" builtinId="45" hidden="1" customBuiltin="1"/>
    <cellStyle name="Accent5" xfId="26440" builtinId="45" hidden="1" customBuiltin="1"/>
    <cellStyle name="Accent5" xfId="23297" builtinId="45" hidden="1" customBuiltin="1"/>
    <cellStyle name="Accent5" xfId="25332" builtinId="45" hidden="1" customBuiltin="1"/>
    <cellStyle name="Accent5" xfId="23506" builtinId="45" hidden="1" customBuiltin="1"/>
    <cellStyle name="Accent5" xfId="23632" builtinId="45" hidden="1" customBuiltin="1"/>
    <cellStyle name="Accent5" xfId="22919" builtinId="45" hidden="1" customBuiltin="1"/>
    <cellStyle name="Accent5" xfId="14103" builtinId="45" hidden="1" customBuiltin="1"/>
    <cellStyle name="Accent5" xfId="21103" builtinId="45" hidden="1" customBuiltin="1"/>
    <cellStyle name="Accent5" xfId="20192" builtinId="45" hidden="1" customBuiltin="1"/>
    <cellStyle name="Accent5" xfId="8328" builtinId="45" hidden="1" customBuiltin="1"/>
    <cellStyle name="Accent5" xfId="18903" builtinId="45" hidden="1" customBuiltin="1"/>
    <cellStyle name="Accent5" xfId="13938" builtinId="45" hidden="1" customBuiltin="1"/>
    <cellStyle name="Accent5" xfId="17146" builtinId="45" hidden="1" customBuiltin="1"/>
    <cellStyle name="Accent5" xfId="5725" builtinId="45" hidden="1" customBuiltin="1"/>
    <cellStyle name="Accent5" xfId="4797" builtinId="45" hidden="1" customBuiltin="1"/>
    <cellStyle name="Accent5" xfId="7607" builtinId="45" hidden="1" customBuiltin="1"/>
    <cellStyle name="Accent5" xfId="10724" builtinId="45" hidden="1" customBuiltin="1"/>
    <cellStyle name="Accent5" xfId="7605" builtinId="45" hidden="1" customBuiltin="1"/>
    <cellStyle name="Accent5" xfId="8136" builtinId="45" hidden="1" customBuiltin="1"/>
    <cellStyle name="Accent5" xfId="8361" builtinId="45" hidden="1" customBuiltin="1"/>
    <cellStyle name="Accent5" xfId="8206" builtinId="45" hidden="1" customBuiltin="1"/>
    <cellStyle name="Accent5" xfId="10660" builtinId="45" hidden="1" customBuiltin="1"/>
    <cellStyle name="Accent5" xfId="5015" builtinId="45" hidden="1" customBuiltin="1"/>
    <cellStyle name="Accent5" xfId="10636" builtinId="45" hidden="1" customBuiltin="1"/>
    <cellStyle name="Accent5" xfId="7662" builtinId="45" hidden="1" customBuiltin="1"/>
    <cellStyle name="Accent5" xfId="5261" builtinId="45" hidden="1" customBuiltin="1"/>
    <cellStyle name="Accent5" xfId="4084" builtinId="45" hidden="1" customBuiltin="1"/>
    <cellStyle name="Accent5" xfId="5071" builtinId="45" hidden="1" customBuiltin="1"/>
    <cellStyle name="Accent5" xfId="5924" builtinId="45" hidden="1" customBuiltin="1"/>
    <cellStyle name="Accent5" xfId="4163" builtinId="45" hidden="1" customBuiltin="1"/>
    <cellStyle name="Accent5" xfId="5693" builtinId="45" hidden="1" customBuiltin="1"/>
    <cellStyle name="Accent5" xfId="4882" builtinId="45" hidden="1" customBuiltin="1"/>
    <cellStyle name="Accent5" xfId="5388" builtinId="45" hidden="1" customBuiltin="1"/>
    <cellStyle name="Accent5" xfId="6194" builtinId="45" hidden="1" customBuiltin="1"/>
    <cellStyle name="Accent5" xfId="5443" builtinId="45" hidden="1" customBuiltin="1"/>
    <cellStyle name="Accent5" xfId="6148" builtinId="45" hidden="1" customBuiltin="1"/>
    <cellStyle name="Accent5" xfId="6143" builtinId="45" hidden="1" customBuiltin="1"/>
    <cellStyle name="Accent5" xfId="5782" builtinId="45" hidden="1" customBuiltin="1"/>
    <cellStyle name="Accent5" xfId="5096" builtinId="45" hidden="1" customBuiltin="1"/>
    <cellStyle name="Accent5" xfId="5238" builtinId="45" hidden="1" customBuiltin="1"/>
    <cellStyle name="Accent5" xfId="8611" builtinId="45" hidden="1" customBuiltin="1"/>
    <cellStyle name="Accent5" xfId="5230" builtinId="45" hidden="1" customBuiltin="1"/>
    <cellStyle name="Accent5" xfId="10007" builtinId="45" hidden="1" customBuiltin="1"/>
    <cellStyle name="Accent5" xfId="9406" builtinId="45" hidden="1" customBuiltin="1"/>
    <cellStyle name="Accent5" xfId="5369" builtinId="45" hidden="1" customBuiltin="1"/>
    <cellStyle name="Accent5" xfId="4351" builtinId="45" hidden="1" customBuiltin="1"/>
    <cellStyle name="Accent5" xfId="8996" builtinId="45" hidden="1" customBuiltin="1"/>
    <cellStyle name="Accent5" xfId="11030" builtinId="45" hidden="1" customBuiltin="1"/>
    <cellStyle name="Accent5" xfId="11055" builtinId="45" hidden="1" customBuiltin="1"/>
    <cellStyle name="Accent5" xfId="11086" builtinId="45" hidden="1" customBuiltin="1"/>
    <cellStyle name="Accent5" xfId="11141" builtinId="45" hidden="1" customBuiltin="1"/>
    <cellStyle name="Accent5" xfId="10996" builtinId="45" hidden="1" customBuiltin="1"/>
    <cellStyle name="Accent5" xfId="11187" builtinId="45" hidden="1" customBuiltin="1"/>
    <cellStyle name="Accent5" xfId="11220" builtinId="45" hidden="1" customBuiltin="1"/>
    <cellStyle name="Accent5" xfId="11255" builtinId="45" hidden="1" customBuiltin="1"/>
    <cellStyle name="Accent5" xfId="11290" builtinId="45" hidden="1" customBuiltin="1"/>
    <cellStyle name="Accent5" xfId="11320" builtinId="45" hidden="1" customBuiltin="1"/>
    <cellStyle name="Accent5" xfId="11224" builtinId="45" hidden="1" customBuiltin="1"/>
    <cellStyle name="Accent5" xfId="10986" builtinId="45" hidden="1" customBuiltin="1"/>
    <cellStyle name="Accent5" xfId="11340" builtinId="45" hidden="1" customBuiltin="1"/>
    <cellStyle name="Accent5" xfId="11373" builtinId="45" hidden="1" customBuiltin="1"/>
    <cellStyle name="Accent5" xfId="11402" builtinId="45" hidden="1" customBuiltin="1"/>
    <cellStyle name="Accent5" xfId="11428" builtinId="45" hidden="1" customBuiltin="1"/>
    <cellStyle name="Accent5" xfId="11441" builtinId="45" hidden="1" customBuiltin="1"/>
    <cellStyle name="Accent5" xfId="11484" builtinId="45" hidden="1" customBuiltin="1"/>
    <cellStyle name="Accent5" xfId="11515" builtinId="45" hidden="1" customBuiltin="1"/>
    <cellStyle name="Accent5" xfId="11547" builtinId="45" hidden="1" customBuiltin="1"/>
    <cellStyle name="Accent5" xfId="11577" builtinId="45" hidden="1" customBuiltin="1"/>
    <cellStyle name="Accent5" xfId="11519" builtinId="45" hidden="1" customBuiltin="1"/>
    <cellStyle name="Accent5" xfId="11439" builtinId="45" hidden="1" customBuiltin="1"/>
    <cellStyle name="Accent5" xfId="11624" builtinId="45" hidden="1" customBuiltin="1"/>
    <cellStyle name="Accent5" xfId="11652" builtinId="45" hidden="1" customBuiltin="1"/>
    <cellStyle name="Accent5" xfId="11681" builtinId="45" hidden="1" customBuiltin="1"/>
    <cellStyle name="Accent5" xfId="11707" builtinId="45" hidden="1" customBuiltin="1"/>
    <cellStyle name="Accent5" xfId="11739" builtinId="45" hidden="1" customBuiltin="1"/>
    <cellStyle name="Accent5" xfId="11782" builtinId="45" hidden="1" customBuiltin="1"/>
    <cellStyle name="Accent5" xfId="11813" builtinId="45" hidden="1" customBuiltin="1"/>
    <cellStyle name="Accent5" xfId="11845" builtinId="45" hidden="1" customBuiltin="1"/>
    <cellStyle name="Accent5" xfId="11874" builtinId="45" hidden="1" customBuiltin="1"/>
    <cellStyle name="Accent5" xfId="11902" builtinId="45" hidden="1" customBuiltin="1"/>
    <cellStyle name="Accent5" xfId="11817" builtinId="45" hidden="1" customBuiltin="1"/>
    <cellStyle name="Accent5" xfId="11920" builtinId="45" hidden="1" customBuiltin="1"/>
    <cellStyle name="Accent5" xfId="11948" builtinId="45" hidden="1" customBuiltin="1"/>
    <cellStyle name="Accent5" xfId="11979" builtinId="45" hidden="1" customBuiltin="1"/>
    <cellStyle name="Accent5" xfId="12006" builtinId="45" hidden="1" customBuiltin="1"/>
    <cellStyle name="Accent5" xfId="12036" builtinId="45" hidden="1" customBuiltin="1"/>
    <cellStyle name="Accent5" xfId="9997" builtinId="45" hidden="1" customBuiltin="1"/>
    <cellStyle name="Accent5" xfId="10924" builtinId="45" hidden="1" customBuiltin="1"/>
    <cellStyle name="Accent5" xfId="4538" builtinId="45" hidden="1" customBuiltin="1"/>
    <cellStyle name="Accent5" xfId="10914" builtinId="45" hidden="1" customBuiltin="1"/>
    <cellStyle name="Accent5" xfId="10907" builtinId="45" hidden="1" customBuiltin="1"/>
    <cellStyle name="Accent5" xfId="12181" builtinId="45" hidden="1" customBuiltin="1"/>
    <cellStyle name="Accent5" xfId="12202" builtinId="45" hidden="1" customBuiltin="1"/>
    <cellStyle name="Accent5" xfId="12225" builtinId="45" hidden="1" customBuiltin="1"/>
    <cellStyle name="Accent5" xfId="12246" builtinId="45" hidden="1" customBuiltin="1"/>
    <cellStyle name="Accent5" xfId="12267" builtinId="45" hidden="1" customBuiltin="1"/>
    <cellStyle name="Accent5" xfId="12153" builtinId="45" hidden="1" customBuiltin="1"/>
    <cellStyle name="Accent5" xfId="12310" builtinId="45" hidden="1" customBuiltin="1"/>
    <cellStyle name="Accent5" xfId="12342" builtinId="45" hidden="1" customBuiltin="1"/>
    <cellStyle name="Accent5" xfId="12376" builtinId="45" hidden="1" customBuiltin="1"/>
    <cellStyle name="Accent5" xfId="12407" builtinId="45" hidden="1" customBuiltin="1"/>
    <cellStyle name="Accent5" xfId="12439" builtinId="45" hidden="1" customBuiltin="1"/>
    <cellStyle name="Accent5" xfId="12347" builtinId="45" hidden="1" customBuiltin="1"/>
    <cellStyle name="Accent5" xfId="12147" builtinId="45" hidden="1" customBuiltin="1"/>
    <cellStyle name="Accent5" xfId="12459" builtinId="45" hidden="1" customBuiltin="1"/>
    <cellStyle name="Accent5" xfId="12491" builtinId="45" hidden="1" customBuiltin="1"/>
    <cellStyle name="Accent5" xfId="12517" builtinId="45" hidden="1" customBuiltin="1"/>
    <cellStyle name="Accent5" xfId="12543" builtinId="45" hidden="1" customBuiltin="1"/>
    <cellStyle name="Accent5" xfId="12553" builtinId="45" hidden="1" customBuiltin="1"/>
    <cellStyle name="Accent5" xfId="12593" builtinId="45" hidden="1" customBuiltin="1"/>
    <cellStyle name="Accent5" xfId="12623" builtinId="45" hidden="1" customBuiltin="1"/>
    <cellStyle name="Accent5" xfId="12655" builtinId="45" hidden="1" customBuiltin="1"/>
    <cellStyle name="Accent5" xfId="12711" builtinId="45" hidden="1" customBuiltin="1"/>
    <cellStyle name="Accent5" xfId="12627" builtinId="45" hidden="1" customBuiltin="1"/>
    <cellStyle name="Accent5" xfId="11606" builtinId="45" hidden="1" customBuiltin="1"/>
    <cellStyle name="Accent5" xfId="21523" builtinId="45" hidden="1" customBuiltin="1"/>
    <cellStyle name="Accent5" xfId="27442" builtinId="45" hidden="1" customBuiltin="1"/>
    <cellStyle name="Accent5" xfId="25765" builtinId="45" hidden="1" customBuiltin="1"/>
    <cellStyle name="Accent5" xfId="23570" builtinId="45" hidden="1" customBuiltin="1"/>
    <cellStyle name="Accent5" xfId="20430" builtinId="45" hidden="1" customBuiltin="1"/>
    <cellStyle name="Accent5" xfId="20764" builtinId="45" hidden="1" customBuiltin="1"/>
    <cellStyle name="Accent5" xfId="20794" builtinId="45" hidden="1" customBuiltin="1"/>
    <cellStyle name="Accent5" xfId="20821" builtinId="45" hidden="1" customBuiltin="1"/>
    <cellStyle name="Accent5" xfId="20845" builtinId="45" hidden="1" customBuiltin="1"/>
    <cellStyle name="Accent5" xfId="20857" builtinId="45" hidden="1" customBuiltin="1"/>
    <cellStyle name="Accent5" xfId="20895" builtinId="45" hidden="1" customBuiltin="1"/>
    <cellStyle name="Accent5" xfId="20925" builtinId="45" hidden="1" customBuiltin="1"/>
    <cellStyle name="Accent5" xfId="20956" builtinId="45" hidden="1" customBuiltin="1"/>
    <cellStyle name="Accent5" xfId="20986" builtinId="45" hidden="1" customBuiltin="1"/>
    <cellStyle name="Accent5" xfId="21014" builtinId="45" hidden="1" customBuiltin="1"/>
    <cellStyle name="Accent5" xfId="20929" builtinId="45" hidden="1" customBuiltin="1"/>
    <cellStyle name="Accent5" xfId="20855" builtinId="45" hidden="1" customBuiltin="1"/>
    <cellStyle name="Accent5" xfId="21031" builtinId="45" hidden="1" customBuiltin="1"/>
    <cellStyle name="Accent5" xfId="21056" builtinId="45" hidden="1" customBuiltin="1"/>
    <cellStyle name="Accent5" xfId="21080" builtinId="45" hidden="1" customBuiltin="1"/>
    <cellStyle name="Accent5" xfId="21134" builtinId="45" hidden="1" customBuiltin="1"/>
    <cellStyle name="Accent5" xfId="21172" builtinId="45" hidden="1" customBuiltin="1"/>
    <cellStyle name="Accent5" xfId="21202" builtinId="45" hidden="1" customBuiltin="1"/>
    <cellStyle name="Accent5" xfId="21233" builtinId="45" hidden="1" customBuiltin="1"/>
    <cellStyle name="Accent5" xfId="21263" builtinId="45" hidden="1" customBuiltin="1"/>
    <cellStyle name="Accent5" xfId="21291" builtinId="45" hidden="1" customBuiltin="1"/>
    <cellStyle name="Accent5" xfId="21206" builtinId="45" hidden="1" customBuiltin="1"/>
    <cellStyle name="Accent5" xfId="21132" builtinId="45" hidden="1" customBuiltin="1"/>
    <cellStyle name="Accent5" xfId="21333" builtinId="45" hidden="1" customBuiltin="1"/>
    <cellStyle name="Accent5" xfId="21358" builtinId="45" hidden="1" customBuiltin="1"/>
    <cellStyle name="Accent5" xfId="21381" builtinId="45" hidden="1" customBuiltin="1"/>
    <cellStyle name="Accent5" xfId="21411" builtinId="45" hidden="1" customBuiltin="1"/>
    <cellStyle name="Accent5" xfId="20326" builtinId="45" hidden="1" customBuiltin="1"/>
    <cellStyle name="Accent5" xfId="20375" builtinId="45" hidden="1" customBuiltin="1"/>
    <cellStyle name="Accent5" xfId="20302" builtinId="45" hidden="1" customBuiltin="1"/>
    <cellStyle name="Accent5" xfId="20323" builtinId="45" hidden="1" customBuiltin="1"/>
    <cellStyle name="Accent5" xfId="20366" builtinId="45" hidden="1" customBuiltin="1"/>
    <cellStyle name="Accent5" xfId="20359" builtinId="45" hidden="1" customBuiltin="1"/>
    <cellStyle name="Accent5" xfId="21555" builtinId="45" hidden="1" customBuiltin="1"/>
    <cellStyle name="Accent5" xfId="21576" builtinId="45" hidden="1" customBuiltin="1"/>
    <cellStyle name="Accent5" xfId="21599" builtinId="45" hidden="1" customBuiltin="1"/>
    <cellStyle name="Accent5" xfId="21620" builtinId="45" hidden="1" customBuiltin="1"/>
    <cellStyle name="Accent5" xfId="21641" builtinId="45" hidden="1" customBuiltin="1"/>
    <cellStyle name="Accent5" xfId="21528" builtinId="45" hidden="1" customBuiltin="1"/>
    <cellStyle name="Accent5" xfId="21682" builtinId="45" hidden="1" customBuiltin="1"/>
    <cellStyle name="Accent5" xfId="21714" builtinId="45" hidden="1" customBuiltin="1"/>
    <cellStyle name="Accent5" xfId="21747" builtinId="45" hidden="1" customBuiltin="1"/>
    <cellStyle name="Accent5" xfId="21779" builtinId="45" hidden="1" customBuiltin="1"/>
    <cellStyle name="Accent5" xfId="21809" builtinId="45" hidden="1" customBuiltin="1"/>
    <cellStyle name="Accent5" xfId="21718" builtinId="45" hidden="1" customBuiltin="1"/>
    <cellStyle name="Accent5" xfId="21826" builtinId="45" hidden="1" customBuiltin="1"/>
    <cellStyle name="Accent5" xfId="21854" builtinId="45" hidden="1" customBuiltin="1"/>
    <cellStyle name="Accent5" xfId="21878" builtinId="45" hidden="1" customBuiltin="1"/>
    <cellStyle name="Accent5" xfId="21902" builtinId="45" hidden="1" customBuiltin="1"/>
    <cellStyle name="Accent5" xfId="21913" builtinId="45" hidden="1" customBuiltin="1"/>
    <cellStyle name="Accent5" xfId="21951" builtinId="45" hidden="1" customBuiltin="1"/>
    <cellStyle name="Accent5" xfId="21981" builtinId="45" hidden="1" customBuiltin="1"/>
    <cellStyle name="Accent5" xfId="22012" builtinId="45" hidden="1" customBuiltin="1"/>
    <cellStyle name="Accent5" xfId="22041" builtinId="45" hidden="1" customBuiltin="1"/>
    <cellStyle name="Accent5" xfId="21985" builtinId="45" hidden="1" customBuiltin="1"/>
    <cellStyle name="Accent5" xfId="21911" builtinId="45" hidden="1" customBuiltin="1"/>
    <cellStyle name="Accent5" xfId="22085" builtinId="45" hidden="1" customBuiltin="1"/>
    <cellStyle name="Accent5" xfId="22110" builtinId="45" hidden="1" customBuiltin="1"/>
    <cellStyle name="Accent5" xfId="22135" builtinId="45" hidden="1" customBuiltin="1"/>
    <cellStyle name="Accent5" xfId="22159" builtinId="45" hidden="1" customBuiltin="1"/>
    <cellStyle name="Accent5" xfId="22189" builtinId="45" hidden="1" customBuiltin="1"/>
    <cellStyle name="Accent5" xfId="22227" builtinId="45" hidden="1" customBuiltin="1"/>
    <cellStyle name="Accent5" xfId="22257" builtinId="45" hidden="1" customBuiltin="1"/>
    <cellStyle name="Accent5" xfId="22288" builtinId="45" hidden="1" customBuiltin="1"/>
    <cellStyle name="Accent5" xfId="22318" builtinId="45" hidden="1" customBuiltin="1"/>
    <cellStyle name="Accent5" xfId="22346" builtinId="45" hidden="1" customBuiltin="1"/>
    <cellStyle name="Accent5" xfId="22261" builtinId="45" hidden="1" customBuiltin="1"/>
    <cellStyle name="Accent5" xfId="22187" builtinId="45" hidden="1" customBuiltin="1"/>
    <cellStyle name="Accent5" xfId="22363" builtinId="45" hidden="1" customBuiltin="1"/>
    <cellStyle name="Accent5" xfId="22388" builtinId="45" hidden="1" customBuiltin="1"/>
    <cellStyle name="Accent5" xfId="22411" builtinId="45" hidden="1" customBuiltin="1"/>
    <cellStyle name="Accent5" xfId="22434" builtinId="45" hidden="1" customBuiltin="1"/>
    <cellStyle name="Accent5" xfId="22455" builtinId="45" hidden="1" customBuiltin="1"/>
    <cellStyle name="Accent5" xfId="5437" builtinId="45" hidden="1" customBuiltin="1"/>
    <cellStyle name="Accent5" xfId="6244" builtinId="45" hidden="1" customBuiltin="1"/>
    <cellStyle name="Accent5" xfId="5428" builtinId="45" hidden="1" customBuiltin="1"/>
    <cellStyle name="Accent5" xfId="14044" builtinId="45" hidden="1" customBuiltin="1"/>
    <cellStyle name="Accent5" xfId="7749" builtinId="45" hidden="1" customBuiltin="1"/>
    <cellStyle name="Accent5" xfId="4515" builtinId="45" hidden="1" customBuiltin="1"/>
    <cellStyle name="Accent5" xfId="21874" builtinId="45" hidden="1" customBuiltin="1"/>
    <cellStyle name="Accent5" xfId="20054" builtinId="45" hidden="1" customBuiltin="1"/>
    <cellStyle name="Accent5" xfId="17328" builtinId="45" hidden="1" customBuiltin="1"/>
    <cellStyle name="Accent5" xfId="4186" builtinId="45" hidden="1" customBuiltin="1"/>
    <cellStyle name="Accent5" xfId="20099" builtinId="45" hidden="1" customBuiltin="1"/>
    <cellStyle name="Accent5" xfId="13937" builtinId="45" hidden="1" customBuiltin="1"/>
    <cellStyle name="Accent5" xfId="11679" builtinId="45" hidden="1" customBuiltin="1"/>
    <cellStyle name="Accent5" xfId="22149" builtinId="45" hidden="1" customBuiltin="1"/>
    <cellStyle name="Accent5" xfId="22463" builtinId="45" hidden="1" customBuiltin="1"/>
    <cellStyle name="Accent5" xfId="10618" builtinId="45" hidden="1" customBuiltin="1"/>
    <cellStyle name="Accent5" xfId="20050" builtinId="45" hidden="1" customBuiltin="1"/>
    <cellStyle name="Accent5" xfId="22488" builtinId="45" hidden="1" customBuiltin="1"/>
    <cellStyle name="Accent5" xfId="22527" builtinId="45" hidden="1" customBuiltin="1"/>
    <cellStyle name="Accent5" xfId="22564" builtinId="45" hidden="1" customBuiltin="1"/>
    <cellStyle name="Accent5" xfId="22599" builtinId="45" hidden="1" customBuiltin="1"/>
    <cellStyle name="Accent5" xfId="22616" builtinId="45" hidden="1" customBuiltin="1"/>
    <cellStyle name="Accent5" xfId="22661" builtinId="45" hidden="1" customBuiltin="1"/>
    <cellStyle name="Accent5" xfId="22693" builtinId="45" hidden="1" customBuiltin="1"/>
    <cellStyle name="Accent5" xfId="22727" builtinId="45" hidden="1" customBuiltin="1"/>
    <cellStyle name="Accent5" xfId="22759" builtinId="45" hidden="1" customBuiltin="1"/>
    <cellStyle name="Accent5" xfId="22790" builtinId="45" hidden="1" customBuiltin="1"/>
    <cellStyle name="Accent5" xfId="22699" builtinId="45" hidden="1" customBuiltin="1"/>
    <cellStyle name="Accent5" xfId="22614" builtinId="45" hidden="1" customBuiltin="1"/>
    <cellStyle name="Accent5" xfId="22814" builtinId="45" hidden="1" customBuiltin="1"/>
    <cellStyle name="Accent5" xfId="22849" builtinId="45" hidden="1" customBuiltin="1"/>
    <cellStyle name="Accent5" xfId="22958" builtinId="45" hidden="1" customBuiltin="1"/>
    <cellStyle name="Accent5" xfId="23003" builtinId="45" hidden="1" customBuiltin="1"/>
    <cellStyle name="Accent5" xfId="23035" builtinId="45" hidden="1" customBuiltin="1"/>
    <cellStyle name="Accent5" xfId="23069" builtinId="45" hidden="1" customBuiltin="1"/>
    <cellStyle name="Accent5" xfId="23101" builtinId="45" hidden="1" customBuiltin="1"/>
    <cellStyle name="Accent5" xfId="23132" builtinId="45" hidden="1" customBuiltin="1"/>
    <cellStyle name="Accent5" xfId="23041" builtinId="45" hidden="1" customBuiltin="1"/>
    <cellStyle name="Accent5" xfId="22956" builtinId="45" hidden="1" customBuiltin="1"/>
    <cellStyle name="Accent5" xfId="23156" builtinId="45" hidden="1" customBuiltin="1"/>
    <cellStyle name="Accent5" xfId="23191" builtinId="45" hidden="1" customBuiltin="1"/>
    <cellStyle name="Accent5" xfId="23227" builtinId="45" hidden="1" customBuiltin="1"/>
    <cellStyle name="Accent5" xfId="23261" builtinId="45" hidden="1" customBuiltin="1"/>
    <cellStyle name="Accent5" xfId="23356" builtinId="45" hidden="1" customBuiltin="1"/>
    <cellStyle name="Accent5" xfId="23377" builtinId="45" hidden="1" customBuiltin="1"/>
    <cellStyle name="Accent5" xfId="23400" builtinId="45" hidden="1" customBuiltin="1"/>
    <cellStyle name="Accent5" xfId="23422" builtinId="45" hidden="1" customBuiltin="1"/>
    <cellStyle name="Accent5" xfId="23443" builtinId="45" hidden="1" customBuiltin="1"/>
    <cellStyle name="Accent5" xfId="23474" builtinId="45" hidden="1" customBuiltin="1"/>
    <cellStyle name="Accent5" xfId="23670" builtinId="45" hidden="1" customBuiltin="1"/>
    <cellStyle name="Accent5" xfId="23692" builtinId="45" hidden="1" customBuiltin="1"/>
    <cellStyle name="Accent5" xfId="23720" builtinId="45" hidden="1" customBuiltin="1"/>
    <cellStyle name="Accent5" xfId="23746" builtinId="45" hidden="1" customBuiltin="1"/>
    <cellStyle name="Accent5" xfId="23770" builtinId="45" hidden="1" customBuiltin="1"/>
    <cellStyle name="Accent5" xfId="23639" builtinId="45" hidden="1" customBuiltin="1"/>
    <cellStyle name="Accent5" xfId="23812" builtinId="45" hidden="1" customBuiltin="1"/>
    <cellStyle name="Accent5" xfId="23845" builtinId="45" hidden="1" customBuiltin="1"/>
    <cellStyle name="Accent5" xfId="23878" builtinId="45" hidden="1" customBuiltin="1"/>
    <cellStyle name="Accent5" xfId="23911" builtinId="45" hidden="1" customBuiltin="1"/>
    <cellStyle name="Accent5" xfId="23941" builtinId="45" hidden="1" customBuiltin="1"/>
    <cellStyle name="Accent5" xfId="23849" builtinId="45" hidden="1" customBuiltin="1"/>
    <cellStyle name="Accent5" xfId="23958" builtinId="45" hidden="1" customBuiltin="1"/>
    <cellStyle name="Accent5" xfId="23987" builtinId="45" hidden="1" customBuiltin="1"/>
    <cellStyle name="Accent5" xfId="24013" builtinId="45" hidden="1" customBuiltin="1"/>
    <cellStyle name="Accent5" xfId="24036" builtinId="45" hidden="1" customBuiltin="1"/>
    <cellStyle name="Accent5" xfId="24048" builtinId="45" hidden="1" customBuiltin="1"/>
    <cellStyle name="Accent5" xfId="24084" builtinId="45" hidden="1" customBuiltin="1"/>
    <cellStyle name="Accent5" xfId="24114" builtinId="45" hidden="1" customBuiltin="1"/>
    <cellStyle name="Accent5" xfId="24145" builtinId="45" hidden="1" customBuiltin="1"/>
    <cellStyle name="Accent5" xfId="24174" builtinId="45" hidden="1" customBuiltin="1"/>
    <cellStyle name="Accent5" xfId="24202" builtinId="45" hidden="1" customBuiltin="1"/>
    <cellStyle name="Accent5" xfId="24118" builtinId="45" hidden="1" customBuiltin="1"/>
    <cellStyle name="Accent5" xfId="24046" builtinId="45" hidden="1" customBuiltin="1"/>
    <cellStyle name="Accent5" xfId="24219" builtinId="45" hidden="1" customBuiltin="1"/>
    <cellStyle name="Accent5" xfId="24267" builtinId="45" hidden="1" customBuiltin="1"/>
    <cellStyle name="Accent5" xfId="24290" builtinId="45" hidden="1" customBuiltin="1"/>
    <cellStyle name="Accent5" xfId="22885" builtinId="45" hidden="1" customBuiltin="1"/>
    <cellStyle name="Accent5" xfId="18879" builtinId="45" hidden="1" customBuiltin="1"/>
    <cellStyle name="Accent5" xfId="18934" builtinId="45" hidden="1" customBuiltin="1"/>
    <cellStyle name="Accent5" xfId="18972" builtinId="45" hidden="1" customBuiltin="1"/>
    <cellStyle name="Accent5" xfId="19002" builtinId="45" hidden="1" customBuiltin="1"/>
    <cellStyle name="Accent5" xfId="19033" builtinId="45" hidden="1" customBuiltin="1"/>
    <cellStyle name="Accent5" xfId="19064" builtinId="45" hidden="1" customBuiltin="1"/>
    <cellStyle name="Accent5" xfId="19092" builtinId="45" hidden="1" customBuiltin="1"/>
    <cellStyle name="Accent5" xfId="19006" builtinId="45" hidden="1" customBuiltin="1"/>
    <cellStyle name="Accent5" xfId="18932" builtinId="45" hidden="1" customBuiltin="1"/>
    <cellStyle name="Accent5" xfId="19109" builtinId="45" hidden="1" customBuiltin="1"/>
    <cellStyle name="Accent5" xfId="19134" builtinId="45" hidden="1" customBuiltin="1"/>
    <cellStyle name="Accent5" xfId="19157" builtinId="45" hidden="1" customBuiltin="1"/>
    <cellStyle name="Accent5" xfId="19181" builtinId="45" hidden="1" customBuiltin="1"/>
    <cellStyle name="Accent5" xfId="19202" builtinId="45" hidden="1" customBuiltin="1"/>
    <cellStyle name="Accent5" xfId="4199" builtinId="45" hidden="1" customBuiltin="1"/>
    <cellStyle name="Accent5" xfId="6239" builtinId="45" hidden="1" customBuiltin="1"/>
    <cellStyle name="Accent5" xfId="5644" builtinId="45" hidden="1" customBuiltin="1"/>
    <cellStyle name="Accent5" xfId="4483" builtinId="45" hidden="1" customBuiltin="1"/>
    <cellStyle name="Accent5" xfId="9420" builtinId="45" hidden="1" customBuiltin="1"/>
    <cellStyle name="Accent5" xfId="8331" builtinId="45" hidden="1" customBuiltin="1"/>
    <cellStyle name="Accent5" xfId="14637" builtinId="45" hidden="1" customBuiltin="1"/>
    <cellStyle name="Accent5" xfId="18610" builtinId="45" hidden="1" customBuiltin="1"/>
    <cellStyle name="Accent5" xfId="8526" builtinId="45" hidden="1" customBuiltin="1"/>
    <cellStyle name="Accent5" xfId="11811" builtinId="45" hidden="1" customBuiltin="1"/>
    <cellStyle name="Accent5" xfId="8174" builtinId="45" hidden="1" customBuiltin="1"/>
    <cellStyle name="Accent5" xfId="16655" builtinId="45" hidden="1" customBuiltin="1"/>
    <cellStyle name="Accent5" xfId="14209" builtinId="45" hidden="1" customBuiltin="1"/>
    <cellStyle name="Accent5" xfId="7882" builtinId="45" hidden="1" customBuiltin="1"/>
    <cellStyle name="Accent5" xfId="18893" builtinId="45" hidden="1" customBuiltin="1"/>
    <cellStyle name="Accent5" xfId="19210" builtinId="45" hidden="1" customBuiltin="1"/>
    <cellStyle name="Accent5" xfId="4621" builtinId="45" hidden="1" customBuiltin="1"/>
    <cellStyle name="Accent5" xfId="19235" builtinId="45" hidden="1" customBuiltin="1"/>
    <cellStyle name="Accent5" xfId="19274" builtinId="45" hidden="1" customBuiltin="1"/>
    <cellStyle name="Accent5" xfId="19311" builtinId="45" hidden="1" customBuiltin="1"/>
    <cellStyle name="Accent5" xfId="19346" builtinId="45" hidden="1" customBuiltin="1"/>
    <cellStyle name="Accent5" xfId="19363" builtinId="45" hidden="1" customBuiltin="1"/>
    <cellStyle name="Accent5" xfId="19408" builtinId="45" hidden="1" customBuiltin="1"/>
    <cellStyle name="Accent5" xfId="19440" builtinId="45" hidden="1" customBuiltin="1"/>
    <cellStyle name="Accent5" xfId="19474" builtinId="45" hidden="1" customBuiltin="1"/>
    <cellStyle name="Accent5" xfId="19506" builtinId="45" hidden="1" customBuiltin="1"/>
    <cellStyle name="Accent5" xfId="19537" builtinId="45" hidden="1" customBuiltin="1"/>
    <cellStyle name="Accent5" xfId="19446" builtinId="45" hidden="1" customBuiltin="1"/>
    <cellStyle name="Accent5" xfId="19361" builtinId="45" hidden="1" customBuiltin="1"/>
    <cellStyle name="Accent5" xfId="19561" builtinId="45" hidden="1" customBuiltin="1"/>
    <cellStyle name="Accent5" xfId="19596" builtinId="45" hidden="1" customBuiltin="1"/>
    <cellStyle name="Accent5" xfId="19632" builtinId="45" hidden="1" customBuiltin="1"/>
    <cellStyle name="Accent5" xfId="19666" builtinId="45" hidden="1" customBuiltin="1"/>
    <cellStyle name="Accent5" xfId="19705" builtinId="45" hidden="1" customBuiltin="1"/>
    <cellStyle name="Accent5" xfId="19750" builtinId="45" hidden="1" customBuiltin="1"/>
    <cellStyle name="Accent5" xfId="19782" builtinId="45" hidden="1" customBuiltin="1"/>
    <cellStyle name="Accent5" xfId="19816" builtinId="45" hidden="1" customBuiltin="1"/>
    <cellStyle name="Accent5" xfId="19848" builtinId="45" hidden="1" customBuiltin="1"/>
    <cellStyle name="Accent5" xfId="19879" builtinId="45" hidden="1" customBuiltin="1"/>
    <cellStyle name="Accent5" xfId="19788" builtinId="45" hidden="1" customBuiltin="1"/>
    <cellStyle name="Accent5" xfId="19703" builtinId="45" hidden="1" customBuiltin="1"/>
    <cellStyle name="Accent5" xfId="19903" builtinId="45" hidden="1" customBuiltin="1"/>
    <cellStyle name="Accent5" xfId="19938" builtinId="45" hidden="1" customBuiltin="1"/>
    <cellStyle name="Accent5" xfId="20008" builtinId="45" hidden="1" customBuiltin="1"/>
    <cellStyle name="Accent5" xfId="20041" builtinId="45" hidden="1" customBuiltin="1"/>
    <cellStyle name="Accent5" xfId="20169" builtinId="45" hidden="1" customBuiltin="1"/>
    <cellStyle name="Accent5" xfId="20214" builtinId="45" hidden="1" customBuiltin="1"/>
    <cellStyle name="Accent5" xfId="20235" builtinId="45" hidden="1" customBuiltin="1"/>
    <cellStyle name="Accent5" xfId="20269" builtinId="45" hidden="1" customBuiltin="1"/>
    <cellStyle name="Accent5" xfId="20469" builtinId="45" hidden="1" customBuiltin="1"/>
    <cellStyle name="Accent5" xfId="20493" builtinId="45" hidden="1" customBuiltin="1"/>
    <cellStyle name="Accent5" xfId="20522" builtinId="45" hidden="1" customBuiltin="1"/>
    <cellStyle name="Accent5" xfId="20548" builtinId="45" hidden="1" customBuiltin="1"/>
    <cellStyle name="Accent5" xfId="20573" builtinId="45" hidden="1" customBuiltin="1"/>
    <cellStyle name="Accent5" xfId="20437" builtinId="45" hidden="1" customBuiltin="1"/>
    <cellStyle name="Accent5" xfId="20616" builtinId="45" hidden="1" customBuiltin="1"/>
    <cellStyle name="Accent5" xfId="20649" builtinId="45" hidden="1" customBuiltin="1"/>
    <cellStyle name="Accent5" xfId="20682" builtinId="45" hidden="1" customBuiltin="1"/>
    <cellStyle name="Accent5" xfId="20715" builtinId="45" hidden="1" customBuiltin="1"/>
    <cellStyle name="Accent5" xfId="20746" builtinId="45" hidden="1" customBuiltin="1"/>
    <cellStyle name="Accent5" xfId="20653" builtinId="45" hidden="1" customBuiltin="1"/>
    <cellStyle name="Accent5" xfId="19974" builtinId="45" hidden="1" customBuiltin="1"/>
    <cellStyle name="Accent5" xfId="17860" builtinId="45" hidden="1" customBuiltin="1"/>
    <cellStyle name="Accent5" xfId="18037" builtinId="45" hidden="1" customBuiltin="1"/>
    <cellStyle name="Accent5" xfId="18062" builtinId="45" hidden="1" customBuiltin="1"/>
    <cellStyle name="Accent5" xfId="18087" builtinId="45" hidden="1" customBuiltin="1"/>
    <cellStyle name="Accent5" xfId="18112" builtinId="45" hidden="1" customBuiltin="1"/>
    <cellStyle name="Accent5" xfId="18142" builtinId="45" hidden="1" customBuiltin="1"/>
    <cellStyle name="Accent5" xfId="16237" builtinId="45" hidden="1" customBuiltin="1"/>
    <cellStyle name="Accent5" xfId="17091" builtinId="45" hidden="1" customBuiltin="1"/>
    <cellStyle name="Accent5" xfId="8181" builtinId="45" hidden="1" customBuiltin="1"/>
    <cellStyle name="Accent5" xfId="17082" builtinId="45" hidden="1" customBuiltin="1"/>
    <cellStyle name="Accent5" xfId="17075" builtinId="45" hidden="1" customBuiltin="1"/>
    <cellStyle name="Accent5" xfId="18286" builtinId="45" hidden="1" customBuiltin="1"/>
    <cellStyle name="Accent5" xfId="18307" builtinId="45" hidden="1" customBuiltin="1"/>
    <cellStyle name="Accent5" xfId="18330" builtinId="45" hidden="1" customBuiltin="1"/>
    <cellStyle name="Accent5" xfId="18372" builtinId="45" hidden="1" customBuiltin="1"/>
    <cellStyle name="Accent5" xfId="18259" builtinId="45" hidden="1" customBuiltin="1"/>
    <cellStyle name="Accent5" xfId="18413" builtinId="45" hidden="1" customBuiltin="1"/>
    <cellStyle name="Accent5" xfId="18445" builtinId="45" hidden="1" customBuiltin="1"/>
    <cellStyle name="Accent5" xfId="18478" builtinId="45" hidden="1" customBuiltin="1"/>
    <cellStyle name="Accent5" xfId="18511" builtinId="45" hidden="1" customBuiltin="1"/>
    <cellStyle name="Accent5" xfId="18541" builtinId="45" hidden="1" customBuiltin="1"/>
    <cellStyle name="Accent5" xfId="18449" builtinId="45" hidden="1" customBuiltin="1"/>
    <cellStyle name="Accent5" xfId="18254" builtinId="45" hidden="1" customBuiltin="1"/>
    <cellStyle name="Accent5" xfId="18559" builtinId="45" hidden="1" customBuiltin="1"/>
    <cellStyle name="Accent5" xfId="18589" builtinId="45" hidden="1" customBuiltin="1"/>
    <cellStyle name="Accent5" xfId="18615" builtinId="45" hidden="1" customBuiltin="1"/>
    <cellStyle name="Accent5" xfId="18640" builtinId="45" hidden="1" customBuiltin="1"/>
    <cellStyle name="Accent5" xfId="18651" builtinId="45" hidden="1" customBuiltin="1"/>
    <cellStyle name="Accent5" xfId="18689" builtinId="45" hidden="1" customBuiltin="1"/>
    <cellStyle name="Accent5" xfId="18720" builtinId="45" hidden="1" customBuiltin="1"/>
    <cellStyle name="Accent5" xfId="18751" builtinId="45" hidden="1" customBuiltin="1"/>
    <cellStyle name="Accent5" xfId="18780" builtinId="45" hidden="1" customBuiltin="1"/>
    <cellStyle name="Accent5" xfId="18809" builtinId="45" hidden="1" customBuiltin="1"/>
    <cellStyle name="Accent5" xfId="18724" builtinId="45" hidden="1" customBuiltin="1"/>
    <cellStyle name="Accent5" xfId="18649" builtinId="45" hidden="1" customBuiltin="1"/>
    <cellStyle name="Accent5" xfId="18826" builtinId="45" hidden="1" customBuiltin="1"/>
    <cellStyle name="Accent5" xfId="18854" builtinId="45" hidden="1" customBuiltin="1"/>
    <cellStyle name="Accent5" xfId="17578" builtinId="45" hidden="1" customBuiltin="1"/>
    <cellStyle name="Accent5" xfId="17616" builtinId="45" hidden="1" customBuiltin="1"/>
    <cellStyle name="Accent5" xfId="17646" builtinId="45" hidden="1" customBuiltin="1"/>
    <cellStyle name="Accent5" xfId="17677" builtinId="45" hidden="1" customBuiltin="1"/>
    <cellStyle name="Accent5" xfId="17707" builtinId="45" hidden="1" customBuiltin="1"/>
    <cellStyle name="Accent5" xfId="17736" builtinId="45" hidden="1" customBuiltin="1"/>
    <cellStyle name="Accent5" xfId="17650" builtinId="45" hidden="1" customBuiltin="1"/>
    <cellStyle name="Accent5" xfId="17576" builtinId="45" hidden="1" customBuiltin="1"/>
    <cellStyle name="Accent5" xfId="17780" builtinId="45" hidden="1" customBuiltin="1"/>
    <cellStyle name="Accent5" xfId="17806" builtinId="45" hidden="1" customBuiltin="1"/>
    <cellStyle name="Accent5" xfId="17830" builtinId="45" hidden="1" customBuiltin="1"/>
    <cellStyle name="Accent5" xfId="17862" builtinId="45" hidden="1" customBuiltin="1"/>
    <cellStyle name="Accent5" xfId="17900" builtinId="45" hidden="1" customBuiltin="1"/>
    <cellStyle name="Accent5" xfId="17930" builtinId="45" hidden="1" customBuiltin="1"/>
    <cellStyle name="Accent5" xfId="17961" builtinId="45" hidden="1" customBuiltin="1"/>
    <cellStyle name="Accent5" xfId="17992" builtinId="45" hidden="1" customBuiltin="1"/>
    <cellStyle name="Accent5" xfId="18020" builtinId="45" hidden="1" customBuiltin="1"/>
    <cellStyle name="Accent5" xfId="17934" builtinId="45" hidden="1" customBuiltin="1"/>
    <cellStyle name="Accent5" xfId="17334" builtinId="45" hidden="1" customBuiltin="1"/>
    <cellStyle name="Accent5" xfId="17367" builtinId="45" hidden="1" customBuiltin="1"/>
    <cellStyle name="Accent5" xfId="17401" builtinId="45" hidden="1" customBuiltin="1"/>
    <cellStyle name="Accent5" xfId="17434" builtinId="45" hidden="1" customBuiltin="1"/>
    <cellStyle name="Accent5" xfId="17465" builtinId="45" hidden="1" customBuiltin="1"/>
    <cellStyle name="Accent5" xfId="17371" builtinId="45" hidden="1" customBuiltin="1"/>
    <cellStyle name="Accent5" xfId="17484" builtinId="45" hidden="1" customBuiltin="1"/>
    <cellStyle name="Accent5" xfId="17514" builtinId="45" hidden="1" customBuiltin="1"/>
    <cellStyle name="Accent5" xfId="17541" builtinId="45" hidden="1" customBuiltin="1"/>
    <cellStyle name="Accent5" xfId="17566" builtinId="45" hidden="1" customBuiltin="1"/>
    <cellStyle name="Accent5" xfId="17210" builtinId="45" hidden="1" customBuiltin="1"/>
    <cellStyle name="Accent5" xfId="17239" builtinId="45" hidden="1" customBuiltin="1"/>
    <cellStyle name="Accent5" xfId="17265" builtinId="45" hidden="1" customBuiltin="1"/>
    <cellStyle name="Accent5" xfId="17290" builtinId="45" hidden="1" customBuiltin="1"/>
    <cellStyle name="Accent5" xfId="17153" builtinId="45" hidden="1" customBuiltin="1"/>
    <cellStyle name="Accent5" xfId="15260" builtinId="45" hidden="1" customBuiltin="1"/>
    <cellStyle name="Accent5" xfId="17185" builtinId="45" hidden="1" customBuiltin="1"/>
    <cellStyle name="Accent5" xfId="5874" builtinId="45" hidden="1" customBuiltin="1"/>
    <cellStyle name="Accent5" xfId="8512" builtinId="45" hidden="1" customBuiltin="1"/>
    <cellStyle name="Accent5" xfId="17754" builtinId="45" hidden="1" customBuiltin="1"/>
    <cellStyle name="Accent5" xfId="18351" builtinId="45" hidden="1" customBuiltin="1"/>
    <cellStyle name="Accent5" xfId="20148" builtinId="45" hidden="1" customBuiltin="1"/>
    <cellStyle name="Accent5" xfId="14627" builtinId="45" hidden="1" customBuiltin="1"/>
    <cellStyle name="Accent5" xfId="24243" builtinId="45" hidden="1" customBuiltin="1"/>
    <cellStyle name="Accent5" xfId="23290" builtinId="45" hidden="1" customBuiltin="1"/>
    <cellStyle name="Accent5" xfId="4334" builtinId="45" hidden="1" customBuiltin="1"/>
    <cellStyle name="Accent5" xfId="22069" builtinId="45" hidden="1" customBuiltin="1"/>
    <cellStyle name="Accent5" xfId="21308" builtinId="45" hidden="1" customBuiltin="1"/>
    <cellStyle name="Accent5" xfId="12683" builtinId="45" hidden="1" customBuiltin="1"/>
    <cellStyle name="Accent5" xfId="11737" builtinId="45" hidden="1" customBuiltin="1"/>
    <cellStyle name="Accent5" xfId="11114" builtinId="45" hidden="1" customBuiltin="1"/>
    <cellStyle name="Accent5" xfId="10870" builtinId="45" hidden="1" customBuiltin="1"/>
    <cellStyle name="Accent5" xfId="28253" builtinId="45" hidden="1" customBuiltin="1"/>
    <cellStyle name="Accent5" xfId="26594" builtinId="45" hidden="1" customBuiltin="1"/>
    <cellStyle name="Accent5" xfId="26653" builtinId="45" hidden="1" customBuiltin="1"/>
    <cellStyle name="Accent5" xfId="9904" builtinId="45" hidden="1" customBuiltin="1"/>
    <cellStyle name="Accent5" xfId="9935" builtinId="45" hidden="1" customBuiltin="1"/>
    <cellStyle name="Accent5" xfId="9843" builtinId="45" hidden="1" customBuiltin="1"/>
    <cellStyle name="Accent5" xfId="9953" builtinId="45" hidden="1" customBuiltin="1"/>
    <cellStyle name="Accent5" xfId="9982" builtinId="45" hidden="1" customBuiltin="1"/>
    <cellStyle name="Accent5" xfId="10006" builtinId="45" hidden="1" customBuiltin="1"/>
    <cellStyle name="Accent5" xfId="10028" builtinId="45" hidden="1" customBuiltin="1"/>
    <cellStyle name="Accent5" xfId="10041" builtinId="45" hidden="1" customBuiltin="1"/>
    <cellStyle name="Accent5" xfId="10075" builtinId="45" hidden="1" customBuiltin="1"/>
    <cellStyle name="Accent5" xfId="10105" builtinId="45" hidden="1" customBuiltin="1"/>
    <cellStyle name="Accent5" xfId="10137" builtinId="45" hidden="1" customBuiltin="1"/>
    <cellStyle name="Accent5" xfId="10164" builtinId="45" hidden="1" customBuiltin="1"/>
    <cellStyle name="Accent5" xfId="10193" builtinId="45" hidden="1" customBuiltin="1"/>
    <cellStyle name="Accent5" xfId="10109" builtinId="45" hidden="1" customBuiltin="1"/>
    <cellStyle name="Accent5" xfId="10039" builtinId="45" hidden="1" customBuiltin="1"/>
    <cellStyle name="Accent5" xfId="10236" builtinId="45" hidden="1" customBuiltin="1"/>
    <cellStyle name="Accent5" xfId="10283" builtinId="45" hidden="1" customBuiltin="1"/>
    <cellStyle name="Accent5" xfId="10316" builtinId="45" hidden="1" customBuiltin="1"/>
    <cellStyle name="Accent5" xfId="10353" builtinId="45" hidden="1" customBuiltin="1"/>
    <cellStyle name="Accent5" xfId="10383" builtinId="45" hidden="1" customBuiltin="1"/>
    <cellStyle name="Accent5" xfId="10416" builtinId="45" hidden="1" customBuiltin="1"/>
    <cellStyle name="Accent5" xfId="10444" builtinId="45" hidden="1" customBuiltin="1"/>
    <cellStyle name="Accent5" xfId="10472" builtinId="45" hidden="1" customBuiltin="1"/>
    <cellStyle name="Accent5" xfId="10388" builtinId="45" hidden="1" customBuiltin="1"/>
    <cellStyle name="Accent5" xfId="10314" builtinId="45" hidden="1" customBuiltin="1"/>
    <cellStyle name="Accent5" xfId="10490" builtinId="45" hidden="1" customBuiltin="1"/>
    <cellStyle name="Accent5" xfId="10516" builtinId="45" hidden="1" customBuiltin="1"/>
    <cellStyle name="Accent5" xfId="10538" builtinId="45" hidden="1" customBuiltin="1"/>
    <cellStyle name="Accent5" xfId="10561" builtinId="45" hidden="1" customBuiltin="1"/>
    <cellStyle name="Accent5" xfId="10590" builtinId="45" hidden="1" customBuiltin="1"/>
    <cellStyle name="Accent5" xfId="4831" builtinId="45" hidden="1" customBuiltin="1"/>
    <cellStyle name="Accent5" xfId="8222" builtinId="45" hidden="1" customBuiltin="1"/>
    <cellStyle name="Accent5" xfId="8252" builtinId="45" hidden="1" customBuiltin="1"/>
    <cellStyle name="Accent5" xfId="7678" builtinId="45" hidden="1" customBuiltin="1"/>
    <cellStyle name="Accent5" xfId="7775" builtinId="45" hidden="1" customBuiltin="1"/>
    <cellStyle name="Accent5" xfId="7755" builtinId="45" hidden="1" customBuiltin="1"/>
    <cellStyle name="Accent5" xfId="7950" builtinId="45" hidden="1" customBuiltin="1"/>
    <cellStyle name="Accent5" xfId="4778" builtinId="45" hidden="1" customBuiltin="1"/>
    <cellStyle name="Accent5" xfId="7567" builtinId="45" hidden="1" customBuiltin="1"/>
    <cellStyle name="Accent5" xfId="4628" builtinId="45" hidden="1" customBuiltin="1"/>
    <cellStyle name="Accent5" xfId="5540" builtinId="45" hidden="1" customBuiltin="1"/>
    <cellStyle name="Accent5" xfId="7814" builtinId="45" hidden="1" customBuiltin="1"/>
    <cellStyle name="Accent5" xfId="5817" builtinId="45" hidden="1" customBuiltin="1"/>
    <cellStyle name="Accent5" xfId="4398" builtinId="45" hidden="1" customBuiltin="1"/>
    <cellStyle name="Accent5" xfId="5594" builtinId="45" hidden="1" customBuiltin="1"/>
    <cellStyle name="Accent5" xfId="5017" builtinId="45" hidden="1" customBuiltin="1"/>
    <cellStyle name="Accent5" xfId="8478" builtinId="45" hidden="1" customBuiltin="1"/>
    <cellStyle name="Accent5" xfId="9648" builtinId="45" hidden="1" customBuiltin="1"/>
    <cellStyle name="Accent5" xfId="2412" builtinId="45" hidden="1" customBuiltin="1"/>
    <cellStyle name="Accent5" xfId="2441" builtinId="45" hidden="1" customBuiltin="1"/>
    <cellStyle name="Accent5" xfId="2472" builtinId="45" hidden="1" customBuiltin="1"/>
    <cellStyle name="Accent5" xfId="2500" builtinId="45" hidden="1" customBuiltin="1"/>
    <cellStyle name="Accent5" xfId="2528" builtinId="45" hidden="1" customBuiltin="1"/>
    <cellStyle name="Accent5" xfId="2445" builtinId="45" hidden="1" customBuiltin="1"/>
    <cellStyle name="Accent5" xfId="2375" builtinId="45" hidden="1" customBuiltin="1"/>
    <cellStyle name="Accent5" xfId="2542" builtinId="45" hidden="1" customBuiltin="1"/>
    <cellStyle name="Accent5" xfId="2564" builtinId="45" hidden="1" customBuiltin="1"/>
    <cellStyle name="Accent5" xfId="2586" builtinId="45" hidden="1" customBuiltin="1"/>
    <cellStyle name="Accent5" xfId="2607" builtinId="45" hidden="1" customBuiltin="1"/>
    <cellStyle name="Accent5" xfId="2637" builtinId="45" hidden="1" customBuiltin="1"/>
    <cellStyle name="Accent5" xfId="2672" builtinId="45" hidden="1" customBuiltin="1"/>
    <cellStyle name="Accent5" xfId="2701" builtinId="45" hidden="1" customBuiltin="1"/>
    <cellStyle name="Accent5" xfId="2732" builtinId="45" hidden="1" customBuiltin="1"/>
    <cellStyle name="Accent5" xfId="2760" builtinId="45" hidden="1" customBuiltin="1"/>
    <cellStyle name="Accent5" xfId="2788" builtinId="45" hidden="1" customBuiltin="1"/>
    <cellStyle name="Accent5" xfId="2705" builtinId="45" hidden="1" customBuiltin="1"/>
    <cellStyle name="Accent5" xfId="2635" builtinId="45" hidden="1" customBuiltin="1"/>
    <cellStyle name="Accent5" xfId="2802" builtinId="45" hidden="1" customBuiltin="1"/>
    <cellStyle name="Accent5" xfId="2824" builtinId="45" hidden="1" customBuiltin="1"/>
    <cellStyle name="Accent5" xfId="2846" builtinId="45" hidden="1" customBuiltin="1"/>
    <cellStyle name="Accent5" xfId="2867" builtinId="45" hidden="1" customBuiltin="1"/>
    <cellStyle name="Accent5" xfId="2897" builtinId="45" hidden="1" customBuiltin="1"/>
    <cellStyle name="Accent5" xfId="1906" builtinId="45" hidden="1" customBuiltin="1"/>
    <cellStyle name="Accent5" xfId="1948" builtinId="45" hidden="1" customBuiltin="1"/>
    <cellStyle name="Accent5" xfId="1884" builtinId="45" hidden="1" customBuiltin="1"/>
    <cellStyle name="Accent5" xfId="1903" builtinId="45" hidden="1" customBuiltin="1"/>
    <cellStyle name="Accent5" xfId="1933" builtinId="45" hidden="1" customBuiltin="1"/>
    <cellStyle name="Accent5" xfId="3040" builtinId="45" hidden="1" customBuiltin="1"/>
    <cellStyle name="Accent5" xfId="3061" builtinId="45" hidden="1" customBuiltin="1"/>
    <cellStyle name="Accent5" xfId="3105" builtinId="45" hidden="1" customBuiltin="1"/>
    <cellStyle name="Accent5" xfId="3126" builtinId="45" hidden="1" customBuiltin="1"/>
    <cellStyle name="Accent5" xfId="3013" builtinId="45" hidden="1" customBuiltin="1"/>
    <cellStyle name="Accent5" xfId="3163" builtinId="45" hidden="1" customBuiltin="1"/>
    <cellStyle name="Accent5" xfId="3194" builtinId="45" hidden="1" customBuiltin="1"/>
    <cellStyle name="Accent5" xfId="3227" builtinId="45" hidden="1" customBuiltin="1"/>
    <cellStyle name="Accent5" xfId="3257" builtinId="45" hidden="1" customBuiltin="1"/>
    <cellStyle name="Accent5" xfId="3287" builtinId="45" hidden="1" customBuiltin="1"/>
    <cellStyle name="Accent5" xfId="3198" builtinId="45" hidden="1" customBuiltin="1"/>
    <cellStyle name="Accent5" xfId="3008" builtinId="45" hidden="1" customBuiltin="1"/>
    <cellStyle name="Accent5" xfId="3302" builtinId="45" hidden="1" customBuiltin="1"/>
    <cellStyle name="Accent5" xfId="3327" builtinId="45" hidden="1" customBuiltin="1"/>
    <cellStyle name="Accent5" xfId="3348" builtinId="45" hidden="1" customBuiltin="1"/>
    <cellStyle name="Accent5" xfId="3369" builtinId="45" hidden="1" customBuiltin="1"/>
    <cellStyle name="Accent5" xfId="3379" builtinId="45" hidden="1" customBuiltin="1"/>
    <cellStyle name="Accent5" xfId="3413" builtinId="45" hidden="1" customBuiltin="1"/>
    <cellStyle name="Accent5" xfId="3442" builtinId="45" hidden="1" customBuiltin="1"/>
    <cellStyle name="Accent5" xfId="3473" builtinId="45" hidden="1" customBuiltin="1"/>
    <cellStyle name="Accent5" xfId="3500" builtinId="45" hidden="1" customBuiltin="1"/>
    <cellStyle name="Accent5" xfId="3528" builtinId="45" hidden="1" customBuiltin="1"/>
    <cellStyle name="Accent5" xfId="3446" builtinId="45" hidden="1" customBuiltin="1"/>
    <cellStyle name="Accent5" xfId="3377" builtinId="45" hidden="1" customBuiltin="1"/>
    <cellStyle name="Accent5" xfId="3542" builtinId="45" hidden="1" customBuiltin="1"/>
    <cellStyle name="Accent5" xfId="3564" builtinId="45" hidden="1" customBuiltin="1"/>
    <cellStyle name="Accent5" xfId="3585" builtinId="45" hidden="1" customBuiltin="1"/>
    <cellStyle name="Accent5" xfId="3635" builtinId="45" hidden="1" customBuiltin="1"/>
    <cellStyle name="Accent5" xfId="3669" builtinId="45" hidden="1" customBuiltin="1"/>
    <cellStyle name="Accent5" xfId="3729" builtinId="45" hidden="1" customBuiltin="1"/>
    <cellStyle name="Accent5" xfId="3756" builtinId="45" hidden="1" customBuiltin="1"/>
    <cellStyle name="Accent5" xfId="3784" builtinId="45" hidden="1" customBuiltin="1"/>
    <cellStyle name="Accent5" xfId="3702" builtinId="45" hidden="1" customBuiltin="1"/>
    <cellStyle name="Accent5" xfId="3633" builtinId="45" hidden="1" customBuiltin="1"/>
    <cellStyle name="Accent5" xfId="3798" builtinId="45" hidden="1" customBuiltin="1"/>
    <cellStyle name="Accent5" xfId="3820" builtinId="45" hidden="1" customBuiltin="1"/>
    <cellStyle name="Accent5" xfId="3841" builtinId="45" hidden="1" customBuiltin="1"/>
    <cellStyle name="Accent5" xfId="3862" builtinId="45" hidden="1" customBuiltin="1"/>
    <cellStyle name="Accent5" xfId="3883" builtinId="45" hidden="1" customBuiltin="1"/>
    <cellStyle name="Accent5" xfId="3932" builtinId="45" hidden="1" customBuiltin="1"/>
    <cellStyle name="Accent5" xfId="3966" builtinId="45" hidden="1" customBuiltin="1"/>
    <cellStyle name="Accent5" xfId="4003" builtinId="45" hidden="1" customBuiltin="1"/>
    <cellStyle name="Accent5" xfId="4040" builtinId="45" hidden="1" customBuiltin="1"/>
    <cellStyle name="Accent5" xfId="4074" builtinId="45" hidden="1" customBuiltin="1"/>
    <cellStyle name="Accent5" xfId="4272" builtinId="45" hidden="1" customBuiltin="1"/>
    <cellStyle name="Accent5" xfId="3606" builtinId="45" hidden="1" customBuiltin="1"/>
    <cellStyle name="Accent5" xfId="1254" builtinId="45" hidden="1" customBuiltin="1"/>
    <cellStyle name="Accent5" xfId="1293" builtinId="45" hidden="1" customBuiltin="1"/>
    <cellStyle name="Accent5" xfId="1338" builtinId="45" hidden="1" customBuiltin="1"/>
    <cellStyle name="Accent5" xfId="1370" builtinId="45" hidden="1" customBuiltin="1"/>
    <cellStyle name="Accent5" xfId="1404" builtinId="45" hidden="1" customBuiltin="1"/>
    <cellStyle name="Accent5" xfId="1436" builtinId="45" hidden="1" customBuiltin="1"/>
    <cellStyle name="Accent5" xfId="1467" builtinId="45" hidden="1" customBuiltin="1"/>
    <cellStyle name="Accent5" xfId="1376" builtinId="45" hidden="1" customBuiltin="1"/>
    <cellStyle name="Accent5" xfId="1291" builtinId="45" hidden="1" customBuiltin="1"/>
    <cellStyle name="Accent5" xfId="1491" builtinId="45" hidden="1" customBuiltin="1"/>
    <cellStyle name="Accent5" xfId="1526" builtinId="45" hidden="1" customBuiltin="1"/>
    <cellStyle name="Accent5" xfId="1562" builtinId="45" hidden="1" customBuiltin="1"/>
    <cellStyle name="Accent5" xfId="1596" builtinId="45" hidden="1" customBuiltin="1"/>
    <cellStyle name="Accent5" xfId="1631" builtinId="45" hidden="1" customBuiltin="1"/>
    <cellStyle name="Accent5" xfId="1764" builtinId="45" hidden="1" customBuiltin="1"/>
    <cellStyle name="Accent5" xfId="1786" builtinId="45" hidden="1" customBuiltin="1"/>
    <cellStyle name="Accent5" xfId="1808" builtinId="45" hidden="1" customBuiltin="1"/>
    <cellStyle name="Accent5" xfId="1829" builtinId="45" hidden="1" customBuiltin="1"/>
    <cellStyle name="Accent5" xfId="1854" builtinId="45" hidden="1" customBuiltin="1"/>
    <cellStyle name="Accent5" xfId="2054" builtinId="45" hidden="1" customBuiltin="1"/>
    <cellStyle name="Accent5" xfId="2077" builtinId="45" hidden="1" customBuiltin="1"/>
    <cellStyle name="Accent5" xfId="2099" builtinId="45" hidden="1" customBuiltin="1"/>
    <cellStyle name="Accent5" xfId="2120" builtinId="45" hidden="1" customBuiltin="1"/>
    <cellStyle name="Accent5" xfId="2005" builtinId="45" hidden="1" customBuiltin="1"/>
    <cellStyle name="Accent5" xfId="2158" builtinId="45" hidden="1" customBuiltin="1"/>
    <cellStyle name="Accent5" xfId="2189" builtinId="45" hidden="1" customBuiltin="1"/>
    <cellStyle name="Accent5" xfId="2222" builtinId="45" hidden="1" customBuiltin="1"/>
    <cellStyle name="Accent5" xfId="2253" builtinId="45" hidden="1" customBuiltin="1"/>
    <cellStyle name="Accent5" xfId="2283" builtinId="45" hidden="1" customBuiltin="1"/>
    <cellStyle name="Accent5" xfId="2193" builtinId="45" hidden="1" customBuiltin="1"/>
    <cellStyle name="Accent5" xfId="1999" builtinId="45" hidden="1" customBuiltin="1"/>
    <cellStyle name="Accent5" xfId="2298" builtinId="45" hidden="1" customBuiltin="1"/>
    <cellStyle name="Accent5" xfId="2323" builtinId="45" hidden="1" customBuiltin="1"/>
    <cellStyle name="Accent5" xfId="2345" builtinId="45" hidden="1" customBuiltin="1"/>
    <cellStyle name="Accent5" xfId="2366" builtinId="45" hidden="1" customBuiltin="1"/>
    <cellStyle name="Accent5" xfId="2377" builtinId="45" hidden="1" customBuiltin="1"/>
    <cellStyle name="Accent5" xfId="766" builtinId="45" hidden="1" customBuiltin="1"/>
    <cellStyle name="Accent5" xfId="800" builtinId="45" hidden="1" customBuiltin="1"/>
    <cellStyle name="Accent5" xfId="700" builtinId="45" hidden="1" customBuiltin="1"/>
    <cellStyle name="Accent5" xfId="414" builtinId="45" hidden="1" customBuiltin="1"/>
    <cellStyle name="Accent5" xfId="825" builtinId="45" hidden="1" customBuiltin="1"/>
    <cellStyle name="Accent5" xfId="863" builtinId="45" hidden="1" customBuiltin="1"/>
    <cellStyle name="Accent5" xfId="899" builtinId="45" hidden="1" customBuiltin="1"/>
    <cellStyle name="Accent5" xfId="934" builtinId="45" hidden="1" customBuiltin="1"/>
    <cellStyle name="Accent5" xfId="996" builtinId="45" hidden="1" customBuiltin="1"/>
    <cellStyle name="Accent5" xfId="1028" builtinId="45" hidden="1" customBuiltin="1"/>
    <cellStyle name="Accent5" xfId="1062" builtinId="45" hidden="1" customBuiltin="1"/>
    <cellStyle name="Accent5" xfId="1094" builtinId="45" hidden="1" customBuiltin="1"/>
    <cellStyle name="Accent5" xfId="1125" builtinId="45" hidden="1" customBuiltin="1"/>
    <cellStyle name="Accent5" xfId="1034" builtinId="45" hidden="1" customBuiltin="1"/>
    <cellStyle name="Accent5" xfId="949" builtinId="45" hidden="1" customBuiltin="1"/>
    <cellStyle name="Accent5" xfId="1149" builtinId="45" hidden="1" customBuiltin="1"/>
    <cellStyle name="Accent5" xfId="1184" builtinId="45" hidden="1" customBuiltin="1"/>
    <cellStyle name="Accent5" xfId="1220" builtinId="45" hidden="1" customBuiltin="1"/>
    <cellStyle name="Accent5" xfId="381" builtinId="45" hidden="1" customBuiltin="1"/>
    <cellStyle name="Accent5" xfId="469" builtinId="45" hidden="1" customBuiltin="1"/>
    <cellStyle name="Accent5" xfId="503" builtinId="45" hidden="1" customBuiltin="1"/>
    <cellStyle name="Accent5" xfId="539" builtinId="45" hidden="1" customBuiltin="1"/>
    <cellStyle name="Accent5" xfId="575" builtinId="45" hidden="1" customBuiltin="1"/>
    <cellStyle name="Accent5" xfId="609" builtinId="45" hidden="1" customBuiltin="1"/>
    <cellStyle name="Accent5" xfId="429" builtinId="45" hidden="1" customBuiltin="1"/>
    <cellStyle name="Accent5" xfId="660" builtinId="45" hidden="1" customBuiltin="1"/>
    <cellStyle name="Accent5" xfId="694" builtinId="45" hidden="1" customBuiltin="1"/>
    <cellStyle name="Accent5" xfId="731" builtinId="45" hidden="1" customBuiltin="1"/>
    <cellStyle name="Accent5" xfId="204" builtinId="45" hidden="1" customBuiltin="1"/>
    <cellStyle name="Accent5" xfId="238" builtinId="45" hidden="1" customBuiltin="1"/>
    <cellStyle name="Accent5" xfId="275" builtinId="45" hidden="1" customBuiltin="1"/>
    <cellStyle name="Accent5" xfId="312" builtinId="45" hidden="1" customBuiltin="1"/>
    <cellStyle name="Accent5" xfId="346" builtinId="45" hidden="1" customBuiltin="1"/>
    <cellStyle name="Accent5" xfId="119" builtinId="45" hidden="1" customBuiltin="1"/>
    <cellStyle name="Accent5" xfId="162" builtinId="45" hidden="1" customBuiltin="1"/>
    <cellStyle name="Accent5" xfId="84" builtinId="45" hidden="1" customBuiltin="1"/>
    <cellStyle name="Accent5" xfId="36" builtinId="45" hidden="1" customBuiltin="1"/>
    <cellStyle name="Accent5" xfId="951" builtinId="45" hidden="1" customBuiltin="1"/>
    <cellStyle name="Accent5" xfId="1743" builtinId="45" hidden="1" customBuiltin="1"/>
    <cellStyle name="Accent5" xfId="3698" builtinId="45" hidden="1" customBuiltin="1"/>
    <cellStyle name="Accent5" xfId="1940" builtinId="45" hidden="1" customBuiltin="1"/>
    <cellStyle name="Accent5" xfId="4557" builtinId="45" hidden="1" customBuiltin="1"/>
    <cellStyle name="Accent5" xfId="10211" builtinId="45" hidden="1" customBuiltin="1"/>
    <cellStyle name="Accent5" xfId="9492" builtinId="45" hidden="1" customBuiltin="1"/>
    <cellStyle name="Accent5" xfId="8790" builtinId="45" hidden="1" customBuiltin="1"/>
    <cellStyle name="Accent5" xfId="6839" builtinId="45" hidden="1" customBuiltin="1"/>
    <cellStyle name="Accent5" xfId="6123" builtinId="45" hidden="1" customBuiltin="1"/>
    <cellStyle name="Accent5" xfId="16453" builtinId="45" hidden="1" customBuiltin="1"/>
    <cellStyle name="Accent5" xfId="15774" builtinId="45" hidden="1" customBuiltin="1"/>
    <cellStyle name="Accent5" xfId="15058" builtinId="45" hidden="1" customBuiltin="1"/>
    <cellStyle name="Accent5" xfId="13278" builtinId="45" hidden="1" customBuiltin="1"/>
    <cellStyle name="Accent5" xfId="13076" builtinId="45" hidden="1" customBuiltin="1"/>
    <cellStyle name="Accent5" xfId="24321" builtinId="45" hidden="1" customBuiltin="1"/>
    <cellStyle name="Accent5" xfId="24358" builtinId="45" hidden="1" customBuiltin="1"/>
    <cellStyle name="Accent5" xfId="24388" builtinId="45" hidden="1" customBuiltin="1"/>
    <cellStyle name="Accent5" xfId="24419" builtinId="45" hidden="1" customBuiltin="1"/>
    <cellStyle name="Accent5" xfId="24448" builtinId="45" hidden="1" customBuiltin="1"/>
    <cellStyle name="Accent5" xfId="24476" builtinId="45" hidden="1" customBuiltin="1"/>
    <cellStyle name="Accent5" xfId="24392" builtinId="45" hidden="1" customBuiltin="1"/>
    <cellStyle name="Accent5" xfId="24319" builtinId="45" hidden="1" customBuiltin="1"/>
    <cellStyle name="Accent5" xfId="24493" builtinId="45" hidden="1" customBuiltin="1"/>
    <cellStyle name="Accent5" xfId="24518" builtinId="45" hidden="1" customBuiltin="1"/>
    <cellStyle name="Accent5" xfId="24542" builtinId="45" hidden="1" customBuiltin="1"/>
    <cellStyle name="Accent5" xfId="24565" builtinId="45" hidden="1" customBuiltin="1"/>
    <cellStyle name="Accent5" xfId="24595" builtinId="45" hidden="1" customBuiltin="1"/>
    <cellStyle name="Accent5" xfId="23530" builtinId="45" hidden="1" customBuiltin="1"/>
    <cellStyle name="Accent5" xfId="23578" builtinId="45" hidden="1" customBuiltin="1"/>
    <cellStyle name="Accent5" xfId="23527" builtinId="45" hidden="1" customBuiltin="1"/>
    <cellStyle name="Accent5" xfId="23563" builtinId="45" hidden="1" customBuiltin="1"/>
    <cellStyle name="Accent5" xfId="24738" builtinId="45" hidden="1" customBuiltin="1"/>
    <cellStyle name="Accent5" xfId="24759" builtinId="45" hidden="1" customBuiltin="1"/>
    <cellStyle name="Accent5" xfId="24782" builtinId="45" hidden="1" customBuiltin="1"/>
    <cellStyle name="Accent5" xfId="24803" builtinId="45" hidden="1" customBuiltin="1"/>
    <cellStyle name="Accent5" xfId="24824" builtinId="45" hidden="1" customBuiltin="1"/>
    <cellStyle name="Accent5" xfId="24711" builtinId="45" hidden="1" customBuiltin="1"/>
    <cellStyle name="Accent5" xfId="24863" builtinId="45" hidden="1" customBuiltin="1"/>
    <cellStyle name="Accent5" xfId="24895" builtinId="45" hidden="1" customBuiltin="1"/>
    <cellStyle name="Accent5" xfId="24928" builtinId="45" hidden="1" customBuiltin="1"/>
    <cellStyle name="Accent5" xfId="24959" builtinId="45" hidden="1" customBuiltin="1"/>
    <cellStyle name="Accent5" xfId="24989" builtinId="45" hidden="1" customBuiltin="1"/>
    <cellStyle name="Accent5" xfId="24899" builtinId="45" hidden="1" customBuiltin="1"/>
    <cellStyle name="Accent5" xfId="24706" builtinId="45" hidden="1" customBuiltin="1"/>
    <cellStyle name="Accent5" xfId="25006" builtinId="45" hidden="1" customBuiltin="1"/>
    <cellStyle name="Accent5" xfId="25033" builtinId="45" hidden="1" customBuiltin="1"/>
    <cellStyle name="Accent5" xfId="25057" builtinId="45" hidden="1" customBuiltin="1"/>
    <cellStyle name="Accent5" xfId="25081" builtinId="45" hidden="1" customBuiltin="1"/>
    <cellStyle name="Accent5" xfId="25091" builtinId="45" hidden="1" customBuiltin="1"/>
    <cellStyle name="Accent5" xfId="25127" builtinId="45" hidden="1" customBuiltin="1"/>
    <cellStyle name="Accent5" xfId="25157" builtinId="45" hidden="1" customBuiltin="1"/>
    <cellStyle name="Accent5" xfId="25188" builtinId="45" hidden="1" customBuiltin="1"/>
    <cellStyle name="Accent5" xfId="25216" builtinId="45" hidden="1" customBuiltin="1"/>
    <cellStyle name="Accent5" xfId="25244" builtinId="45" hidden="1" customBuiltin="1"/>
    <cellStyle name="Accent5" xfId="25161" builtinId="45" hidden="1" customBuiltin="1"/>
    <cellStyle name="Accent5" xfId="25089" builtinId="45" hidden="1" customBuiltin="1"/>
    <cellStyle name="Accent5" xfId="25259" builtinId="45" hidden="1" customBuiltin="1"/>
    <cellStyle name="Accent5" xfId="25284" builtinId="45" hidden="1" customBuiltin="1"/>
    <cellStyle name="Accent5" xfId="25308" builtinId="45" hidden="1" customBuiltin="1"/>
    <cellStyle name="Accent5" xfId="25362" builtinId="45" hidden="1" customBuiltin="1"/>
    <cellStyle name="Accent5" xfId="25398" builtinId="45" hidden="1" customBuiltin="1"/>
    <cellStyle name="Accent5" xfId="25428" builtinId="45" hidden="1" customBuiltin="1"/>
    <cellStyle name="Accent5" xfId="25459" builtinId="45" hidden="1" customBuiltin="1"/>
    <cellStyle name="Accent5" xfId="25487" builtinId="45" hidden="1" customBuiltin="1"/>
    <cellStyle name="Accent5" xfId="25515" builtinId="45" hidden="1" customBuiltin="1"/>
    <cellStyle name="Accent5" xfId="25432" builtinId="45" hidden="1" customBuiltin="1"/>
    <cellStyle name="Accent5" xfId="25360" builtinId="45" hidden="1" customBuiltin="1"/>
    <cellStyle name="Accent5" xfId="25532" builtinId="45" hidden="1" customBuiltin="1"/>
    <cellStyle name="Accent5" xfId="25556" builtinId="45" hidden="1" customBuiltin="1"/>
    <cellStyle name="Accent5" xfId="25579" builtinId="45" hidden="1" customBuiltin="1"/>
    <cellStyle name="Accent5" xfId="25602" builtinId="45" hidden="1" customBuiltin="1"/>
    <cellStyle name="Accent5" xfId="5883" builtinId="45" hidden="1" customBuiltin="1"/>
    <cellStyle name="Accent5" xfId="20072" builtinId="45" hidden="1" customBuiltin="1"/>
    <cellStyle name="Accent5" xfId="4901" builtinId="45" hidden="1" customBuiltin="1"/>
    <cellStyle name="Accent5" xfId="4505" builtinId="45" hidden="1" customBuiltin="1"/>
    <cellStyle name="Accent5" xfId="7887" builtinId="45" hidden="1" customBuiltin="1"/>
    <cellStyle name="Accent5" xfId="20109" builtinId="45" hidden="1" customBuiltin="1"/>
    <cellStyle name="Accent5" xfId="14624" builtinId="45" hidden="1" customBuiltin="1"/>
    <cellStyle name="Accent5" xfId="25053" builtinId="45" hidden="1" customBuiltin="1"/>
    <cellStyle name="Accent5" xfId="23301" builtinId="45" hidden="1" customBuiltin="1"/>
    <cellStyle name="Accent5" xfId="20610" builtinId="45" hidden="1" customBuiltin="1"/>
    <cellStyle name="Accent5" xfId="9983" builtinId="45" hidden="1" customBuiltin="1"/>
    <cellStyle name="Accent5" xfId="23323" builtinId="45" hidden="1" customBuiltin="1"/>
    <cellStyle name="Accent5" xfId="20294" builtinId="45" hidden="1" customBuiltin="1"/>
    <cellStyle name="Accent5" xfId="13979" builtinId="45" hidden="1" customBuiltin="1"/>
    <cellStyle name="Accent5" xfId="7905" builtinId="45" hidden="1" customBuiltin="1"/>
    <cellStyle name="Accent5" xfId="25322" builtinId="45" hidden="1" customBuiltin="1"/>
    <cellStyle name="Accent5" xfId="25631" builtinId="45" hidden="1" customBuiltin="1"/>
    <cellStyle name="Accent5" xfId="18824" builtinId="45" hidden="1" customBuiltin="1"/>
    <cellStyle name="Accent5" xfId="25656" builtinId="45" hidden="1" customBuiltin="1"/>
    <cellStyle name="Accent5" xfId="25694" builtinId="45" hidden="1" customBuiltin="1"/>
    <cellStyle name="Accent5" xfId="25730" builtinId="45" hidden="1" customBuiltin="1"/>
    <cellStyle name="Accent5" xfId="25782" builtinId="45" hidden="1" customBuiltin="1"/>
    <cellStyle name="Accent5" xfId="25827" builtinId="45" hidden="1" customBuiltin="1"/>
    <cellStyle name="Accent5" xfId="25859" builtinId="45" hidden="1" customBuiltin="1"/>
    <cellStyle name="Accent5" xfId="25893" builtinId="45" hidden="1" customBuiltin="1"/>
    <cellStyle name="Accent5" xfId="25925" builtinId="45" hidden="1" customBuiltin="1"/>
    <cellStyle name="Accent5" xfId="25956" builtinId="45" hidden="1" customBuiltin="1"/>
    <cellStyle name="Accent5" xfId="25865" builtinId="45" hidden="1" customBuiltin="1"/>
    <cellStyle name="Accent5" xfId="25780" builtinId="45" hidden="1" customBuiltin="1"/>
    <cellStyle name="Accent5" xfId="25980" builtinId="45" hidden="1" customBuiltin="1"/>
    <cellStyle name="Accent5" xfId="26015" builtinId="45" hidden="1" customBuiltin="1"/>
    <cellStyle name="Accent5" xfId="26051" builtinId="45" hidden="1" customBuiltin="1"/>
    <cellStyle name="Accent5" xfId="26085" builtinId="45" hidden="1" customBuiltin="1"/>
    <cellStyle name="Accent5" xfId="26119" builtinId="45" hidden="1" customBuiltin="1"/>
    <cellStyle name="Accent5" xfId="26156" builtinId="45" hidden="1" customBuiltin="1"/>
    <cellStyle name="Accent5" xfId="26185" builtinId="45" hidden="1" customBuiltin="1"/>
    <cellStyle name="Accent5" xfId="26216" builtinId="45" hidden="1" customBuiltin="1"/>
    <cellStyle name="Accent5" xfId="26245" builtinId="45" hidden="1" customBuiltin="1"/>
    <cellStyle name="Accent5" xfId="26273" builtinId="45" hidden="1" customBuiltin="1"/>
    <cellStyle name="Accent5" xfId="26189" builtinId="45" hidden="1" customBuiltin="1"/>
    <cellStyle name="Accent5" xfId="26117" builtinId="45" hidden="1" customBuiltin="1"/>
    <cellStyle name="Accent5" xfId="26287" builtinId="45" hidden="1" customBuiltin="1"/>
    <cellStyle name="Accent5" xfId="26309" builtinId="45" hidden="1" customBuiltin="1"/>
    <cellStyle name="Accent5" xfId="26332" builtinId="45" hidden="1" customBuiltin="1"/>
    <cellStyle name="Accent5" xfId="26353" builtinId="45" hidden="1" customBuiltin="1"/>
    <cellStyle name="Accent5" xfId="26375" builtinId="45" hidden="1" customBuiltin="1"/>
    <cellStyle name="Accent5" xfId="26397" builtinId="45" hidden="1" customBuiltin="1"/>
    <cellStyle name="Accent5" xfId="26418" builtinId="45" hidden="1" customBuiltin="1"/>
    <cellStyle name="Accent5" xfId="25623" builtinId="45" hidden="1" customBuiltin="1"/>
    <cellStyle name="Accent5" xfId="10810" builtinId="45" hidden="1" customBuiltin="1"/>
    <cellStyle name="Accent5" xfId="2033" builtinId="45" hidden="1" customBuiltin="1"/>
    <cellStyle name="Accent5" xfId="3084" builtinId="45" hidden="1" customBuiltin="1"/>
    <cellStyle name="Accent5" xfId="10260" builtinId="45" hidden="1" customBuiltin="1"/>
    <cellStyle name="Accent5" xfId="16824" builtinId="45" hidden="1" customBuiltin="1"/>
    <cellStyle name="Accent5" xfId="7877" builtinId="45" hidden="1" customBuiltin="1"/>
    <cellStyle name="Accent5" xfId="14533" builtinId="45" hidden="1" customBuiltin="1"/>
    <cellStyle name="Accent5" xfId="14073" builtinId="45" hidden="1" customBuiltin="1"/>
    <cellStyle name="Accent5" xfId="14154" builtinId="45" hidden="1" customBuiltin="1"/>
    <cellStyle name="Accent5" xfId="14136" builtinId="45" hidden="1" customBuiltin="1"/>
    <cellStyle name="Accent5" xfId="14291" builtinId="45" hidden="1" customBuiltin="1"/>
    <cellStyle name="Accent5" xfId="4698" builtinId="45" hidden="1" customBuiltin="1"/>
    <cellStyle name="Accent5" xfId="13989" builtinId="45" hidden="1" customBuiltin="1"/>
    <cellStyle name="Accent5" xfId="6232" builtinId="45" hidden="1" customBuiltin="1"/>
    <cellStyle name="Accent5" xfId="9033" builtinId="45" hidden="1" customBuiltin="1"/>
    <cellStyle name="Accent5" xfId="14191" builtinId="45" hidden="1" customBuiltin="1"/>
    <cellStyle name="Accent5" xfId="4597" builtinId="45" hidden="1" customBuiltin="1"/>
    <cellStyle name="Accent5" xfId="10861" builtinId="45" hidden="1" customBuiltin="1"/>
    <cellStyle name="Accent5" xfId="4295" builtinId="45" hidden="1" customBuiltin="1"/>
    <cellStyle name="Accent5" xfId="7956" builtinId="45" hidden="1" customBuiltin="1"/>
    <cellStyle name="Accent5" xfId="14753" builtinId="45" hidden="1" customBuiltin="1"/>
    <cellStyle name="Accent5" xfId="5266" builtinId="45" hidden="1" customBuiltin="1"/>
    <cellStyle name="Accent5" xfId="5880" builtinId="45" hidden="1" customBuiltin="1"/>
    <cellStyle name="Accent5" xfId="14022" builtinId="45" hidden="1" customBuiltin="1"/>
    <cellStyle name="Accent5" xfId="16933" builtinId="45" hidden="1" customBuiltin="1"/>
    <cellStyle name="Accent5" xfId="14020" builtinId="45" hidden="1" customBuiltin="1"/>
    <cellStyle name="Accent5" xfId="14465" builtinId="45" hidden="1" customBuiltin="1"/>
    <cellStyle name="Accent5" xfId="17041" builtinId="45" hidden="1" customBuiltin="1"/>
    <cellStyle name="Accent5" xfId="14655" builtinId="45" hidden="1" customBuiltin="1"/>
    <cellStyle name="Accent5" xfId="14521" builtinId="45" hidden="1" customBuiltin="1"/>
    <cellStyle name="Accent5" xfId="16877" builtinId="45" hidden="1" customBuiltin="1"/>
    <cellStyle name="Accent5" xfId="6226" builtinId="45" hidden="1" customBuiltin="1"/>
    <cellStyle name="Accent5" xfId="16855" builtinId="45" hidden="1" customBuiltin="1"/>
    <cellStyle name="Accent5" xfId="14064" builtinId="45" hidden="1" customBuiltin="1"/>
    <cellStyle name="Accent5" xfId="5622" builtinId="45" hidden="1" customBuiltin="1"/>
    <cellStyle name="Accent5" xfId="7631" builtinId="45" hidden="1" customBuiltin="1"/>
    <cellStyle name="Accent5" xfId="10614" builtinId="45" hidden="1" customBuiltin="1"/>
    <cellStyle name="Accent5" xfId="11908" builtinId="45" hidden="1" customBuiltin="1"/>
    <cellStyle name="Accent5" xfId="4232" builtinId="45" hidden="1" customBuiltin="1"/>
    <cellStyle name="Accent5" xfId="10845" builtinId="45" hidden="1" customBuiltin="1"/>
    <cellStyle name="Accent5" xfId="4193" builtinId="45" hidden="1" customBuiltin="1"/>
    <cellStyle name="Accent5" xfId="5940" builtinId="45" hidden="1" customBuiltin="1"/>
    <cellStyle name="Accent5" xfId="4707" builtinId="45" hidden="1" customBuiltin="1"/>
    <cellStyle name="Accent5" xfId="8403" builtinId="45" hidden="1" customBuiltin="1"/>
    <cellStyle name="Accent5" xfId="8374" builtinId="45" hidden="1" customBuiltin="1"/>
    <cellStyle name="Accent5" xfId="10873" builtinId="45" hidden="1" customBuiltin="1"/>
    <cellStyle name="Accent5" xfId="5083" builtinId="45" hidden="1" customBuiltin="1"/>
    <cellStyle name="Accent5" xfId="8326" builtinId="45" hidden="1" customBuiltin="1"/>
    <cellStyle name="Accent5" xfId="5531" builtinId="45" hidden="1" customBuiltin="1"/>
    <cellStyle name="Accent5" xfId="6253" builtinId="45" hidden="1" customBuiltin="1"/>
    <cellStyle name="Accent5" xfId="14883" builtinId="45" hidden="1" customBuiltin="1"/>
    <cellStyle name="Accent5" xfId="16248" builtinId="45" hidden="1" customBuiltin="1"/>
    <cellStyle name="Accent5" xfId="15660" builtinId="45" hidden="1" customBuiltin="1"/>
    <cellStyle name="Accent5" xfId="14559" builtinId="45" hidden="1" customBuiltin="1"/>
    <cellStyle name="Accent5" xfId="15469" builtinId="45" hidden="1" customBuiltin="1"/>
    <cellStyle name="Accent5" xfId="5773" builtinId="45" hidden="1" customBuiltin="1"/>
    <cellStyle name="Accent5" xfId="7503" builtinId="45" hidden="1" customBuiltin="1"/>
    <cellStyle name="Accent5" xfId="6291" builtinId="45" hidden="1" customBuiltin="1"/>
    <cellStyle name="Accent5" xfId="6401" builtinId="45" hidden="1" customBuiltin="1"/>
    <cellStyle name="Accent5" xfId="6425" builtinId="45" hidden="1" customBuiltin="1"/>
    <cellStyle name="Accent5" xfId="6453" builtinId="45" hidden="1" customBuiltin="1"/>
    <cellStyle name="Accent5" xfId="6478" builtinId="45" hidden="1" customBuiltin="1"/>
    <cellStyle name="Accent5" xfId="6499" builtinId="45" hidden="1" customBuiltin="1"/>
    <cellStyle name="Accent5" xfId="6367" builtinId="45" hidden="1" customBuiltin="1"/>
    <cellStyle name="Accent5" xfId="6548" builtinId="45" hidden="1" customBuiltin="1"/>
    <cellStyle name="Accent5" xfId="6582" builtinId="45" hidden="1" customBuiltin="1"/>
    <cellStyle name="Accent5" xfId="6620" builtinId="45" hidden="1" customBuiltin="1"/>
    <cellStyle name="Accent5" xfId="6656" builtinId="45" hidden="1" customBuiltin="1"/>
    <cellStyle name="Accent5" xfId="6690" builtinId="45" hidden="1" customBuiltin="1"/>
    <cellStyle name="Accent5" xfId="6588" builtinId="45" hidden="1" customBuiltin="1"/>
    <cellStyle name="Accent5" xfId="6357" builtinId="45" hidden="1" customBuiltin="1"/>
    <cellStyle name="Accent5" xfId="6715" builtinId="45" hidden="1" customBuiltin="1"/>
    <cellStyle name="Accent5" xfId="6753" builtinId="45" hidden="1" customBuiltin="1"/>
    <cellStyle name="Accent5" xfId="6789" builtinId="45" hidden="1" customBuiltin="1"/>
    <cellStyle name="Accent5" xfId="6824" builtinId="45" hidden="1" customBuiltin="1"/>
    <cellStyle name="Accent5" xfId="6841" builtinId="45" hidden="1" customBuiltin="1"/>
    <cellStyle name="Accent5" xfId="6886" builtinId="45" hidden="1" customBuiltin="1"/>
    <cellStyle name="Accent5" xfId="6918" builtinId="45" hidden="1" customBuiltin="1"/>
    <cellStyle name="Accent5" xfId="6953" builtinId="45" hidden="1" customBuiltin="1"/>
    <cellStyle name="Accent5" xfId="6985" builtinId="45" hidden="1" customBuiltin="1"/>
    <cellStyle name="Accent5" xfId="7016" builtinId="45" hidden="1" customBuiltin="1"/>
    <cellStyle name="Accent5" xfId="6924" builtinId="45" hidden="1" customBuiltin="1"/>
    <cellStyle name="Accent5" xfId="7040" builtinId="45" hidden="1" customBuiltin="1"/>
    <cellStyle name="Accent5" xfId="7075" builtinId="45" hidden="1" customBuiltin="1"/>
    <cellStyle name="Accent5" xfId="7111" builtinId="45" hidden="1" customBuiltin="1"/>
    <cellStyle name="Accent5" xfId="7145" builtinId="45" hidden="1" customBuiltin="1"/>
    <cellStyle name="Accent5" xfId="7184" builtinId="45" hidden="1" customBuiltin="1"/>
    <cellStyle name="Accent5" xfId="7230" builtinId="45" hidden="1" customBuiltin="1"/>
    <cellStyle name="Accent5" xfId="7263" builtinId="45" hidden="1" customBuiltin="1"/>
    <cellStyle name="Accent5" xfId="7298" builtinId="45" hidden="1" customBuiltin="1"/>
    <cellStyle name="Accent5" xfId="7330" builtinId="45" hidden="1" customBuiltin="1"/>
    <cellStyle name="Accent5" xfId="7361" builtinId="45" hidden="1" customBuiltin="1"/>
    <cellStyle name="Accent5" xfId="7269" builtinId="45" hidden="1" customBuiltin="1"/>
    <cellStyle name="Accent5" xfId="7182" builtinId="45" hidden="1" customBuiltin="1"/>
    <cellStyle name="Accent5" xfId="7385" builtinId="45" hidden="1" customBuiltin="1"/>
    <cellStyle name="Accent5" xfId="7421" builtinId="45" hidden="1" customBuiltin="1"/>
    <cellStyle name="Accent5" xfId="7457" builtinId="45" hidden="1" customBuiltin="1"/>
    <cellStyle name="Accent5" xfId="7491" builtinId="45" hidden="1" customBuiltin="1"/>
    <cellStyle name="Accent5" xfId="7532" builtinId="45" hidden="1" customBuiltin="1"/>
    <cellStyle name="Accent5" xfId="7984" builtinId="45" hidden="1" customBuiltin="1"/>
    <cellStyle name="Accent5" xfId="8005" builtinId="45" hidden="1" customBuiltin="1"/>
    <cellStyle name="Accent5" xfId="8028" builtinId="45" hidden="1" customBuiltin="1"/>
    <cellStyle name="Accent5" xfId="8051" builtinId="45" hidden="1" customBuiltin="1"/>
    <cellStyle name="Accent5" xfId="8072" builtinId="45" hidden="1" customBuiltin="1"/>
    <cellStyle name="Accent5" xfId="8116" builtinId="45" hidden="1" customBuiltin="1"/>
    <cellStyle name="Accent5" xfId="8584" builtinId="45" hidden="1" customBuiltin="1"/>
    <cellStyle name="Accent5" xfId="8608" builtinId="45" hidden="1" customBuiltin="1"/>
    <cellStyle name="Accent5" xfId="8634" builtinId="45" hidden="1" customBuiltin="1"/>
    <cellStyle name="Accent5" xfId="8659" builtinId="45" hidden="1" customBuiltin="1"/>
    <cellStyle name="Accent5" xfId="8682" builtinId="45" hidden="1" customBuiltin="1"/>
    <cellStyle name="Accent5" xfId="8553" builtinId="45" hidden="1" customBuiltin="1"/>
    <cellStyle name="Accent5" xfId="8723" builtinId="45" hidden="1" customBuiltin="1"/>
    <cellStyle name="Accent5" xfId="8822" builtinId="45" hidden="1" customBuiltin="1"/>
    <cellStyle name="Accent5" xfId="8852" builtinId="45" hidden="1" customBuiltin="1"/>
    <cellStyle name="Accent5" xfId="8759" builtinId="45" hidden="1" customBuiltin="1"/>
    <cellStyle name="Accent5" xfId="8546" builtinId="45" hidden="1" customBuiltin="1"/>
    <cellStyle name="Accent5" xfId="8870" builtinId="45" hidden="1" customBuiltin="1"/>
    <cellStyle name="Accent5" xfId="8898" builtinId="45" hidden="1" customBuiltin="1"/>
    <cellStyle name="Accent5" xfId="8921" builtinId="45" hidden="1" customBuiltin="1"/>
    <cellStyle name="Accent5" xfId="8944" builtinId="45" hidden="1" customBuiltin="1"/>
    <cellStyle name="Accent5" xfId="8957" builtinId="45" hidden="1" customBuiltin="1"/>
    <cellStyle name="Accent5" xfId="8995" builtinId="45" hidden="1" customBuiltin="1"/>
    <cellStyle name="Accent5" xfId="9026" builtinId="45" hidden="1" customBuiltin="1"/>
    <cellStyle name="Accent5" xfId="9060" builtinId="45" hidden="1" customBuiltin="1"/>
    <cellStyle name="Accent5" xfId="9088" builtinId="45" hidden="1" customBuiltin="1"/>
    <cellStyle name="Accent5" xfId="9116" builtinId="45" hidden="1" customBuiltin="1"/>
    <cellStyle name="Accent5" xfId="9030" builtinId="45" hidden="1" customBuiltin="1"/>
    <cellStyle name="Accent5" xfId="8955" builtinId="45" hidden="1" customBuiltin="1"/>
    <cellStyle name="Accent5" xfId="9135" builtinId="45" hidden="1" customBuiltin="1"/>
    <cellStyle name="Accent5" xfId="9160" builtinId="45" hidden="1" customBuiltin="1"/>
    <cellStyle name="Accent5" xfId="9186" builtinId="45" hidden="1" customBuiltin="1"/>
    <cellStyle name="Accent5" xfId="9210" builtinId="45" hidden="1" customBuiltin="1"/>
    <cellStyle name="Accent5" xfId="9242" builtinId="45" hidden="1" customBuiltin="1"/>
    <cellStyle name="Accent5" xfId="9280" builtinId="45" hidden="1" customBuiltin="1"/>
    <cellStyle name="Accent5" xfId="9311" builtinId="45" hidden="1" customBuiltin="1"/>
    <cellStyle name="Accent5" xfId="9344" builtinId="45" hidden="1" customBuiltin="1"/>
    <cellStyle name="Accent5" xfId="9373" builtinId="45" hidden="1" customBuiltin="1"/>
    <cellStyle name="Accent5" xfId="9401" builtinId="45" hidden="1" customBuiltin="1"/>
    <cellStyle name="Accent5" xfId="9316" builtinId="45" hidden="1" customBuiltin="1"/>
    <cellStyle name="Accent5" xfId="9240" builtinId="45" hidden="1" customBuiltin="1"/>
    <cellStyle name="Accent5" xfId="9419" builtinId="45" hidden="1" customBuiltin="1"/>
    <cellStyle name="Accent5" xfId="9444" builtinId="45" hidden="1" customBuiltin="1"/>
    <cellStyle name="Accent5" xfId="9469" builtinId="45" hidden="1" customBuiltin="1"/>
    <cellStyle name="Accent5" xfId="9523" builtinId="45" hidden="1" customBuiltin="1"/>
    <cellStyle name="Accent5" xfId="8322" builtinId="45" hidden="1" customBuiltin="1"/>
    <cellStyle name="Accent5" xfId="8459" builtinId="45" hidden="1" customBuiltin="1"/>
    <cellStyle name="Accent5" xfId="8209" builtinId="45" hidden="1" customBuiltin="1"/>
    <cellStyle name="Accent5" xfId="8303" builtinId="45" hidden="1" customBuiltin="1"/>
    <cellStyle name="Accent5" xfId="8435" builtinId="45" hidden="1" customBuiltin="1"/>
    <cellStyle name="Accent5" xfId="8423" builtinId="45" hidden="1" customBuiltin="1"/>
    <cellStyle name="Accent5" xfId="9682" builtinId="45" hidden="1" customBuiltin="1"/>
    <cellStyle name="Accent5" xfId="9703" builtinId="45" hidden="1" customBuiltin="1"/>
    <cellStyle name="Accent5" xfId="9726" builtinId="45" hidden="1" customBuiltin="1"/>
    <cellStyle name="Accent5" xfId="9747" builtinId="45" hidden="1" customBuiltin="1"/>
    <cellStyle name="Accent5" xfId="9768" builtinId="45" hidden="1" customBuiltin="1"/>
    <cellStyle name="Accent5" xfId="9654" builtinId="45" hidden="1" customBuiltin="1"/>
    <cellStyle name="Accent5" xfId="9807" builtinId="45" hidden="1" customBuiltin="1"/>
    <cellStyle name="Accent5" xfId="9839" builtinId="45" hidden="1" customBuiltin="1"/>
    <cellStyle name="Accent5" xfId="9873" builtinId="45" hidden="1" customBuiltin="1"/>
    <cellStyle name="Accent5" xfId="8754" builtinId="45" hidden="1" customBuiltin="1"/>
    <cellStyle name="Accent5" xfId="15024" builtinId="45" hidden="1" customBuiltin="1"/>
    <cellStyle name="Accent5" xfId="15091" builtinId="45" hidden="1" customBuiltin="1"/>
    <cellStyle name="Accent5" xfId="15121" builtinId="45" hidden="1" customBuiltin="1"/>
    <cellStyle name="Accent5" xfId="15028" builtinId="45" hidden="1" customBuiltin="1"/>
    <cellStyle name="Accent5" xfId="14817" builtinId="45" hidden="1" customBuiltin="1"/>
    <cellStyle name="Accent5" xfId="15138" builtinId="45" hidden="1" customBuiltin="1"/>
    <cellStyle name="Accent5" xfId="15166" builtinId="45" hidden="1" customBuiltin="1"/>
    <cellStyle name="Accent5" xfId="15189" builtinId="45" hidden="1" customBuiltin="1"/>
    <cellStyle name="Accent5" xfId="15212" builtinId="45" hidden="1" customBuiltin="1"/>
    <cellStyle name="Accent5" xfId="15224" builtinId="45" hidden="1" customBuiltin="1"/>
    <cellStyle name="Accent5" xfId="15259" builtinId="45" hidden="1" customBuiltin="1"/>
    <cellStyle name="Accent5" xfId="15289" builtinId="45" hidden="1" customBuiltin="1"/>
    <cellStyle name="Accent5" xfId="15321" builtinId="45" hidden="1" customBuiltin="1"/>
    <cellStyle name="Accent5" xfId="15350" builtinId="45" hidden="1" customBuiltin="1"/>
    <cellStyle name="Accent5" xfId="15378" builtinId="45" hidden="1" customBuiltin="1"/>
    <cellStyle name="Accent5" xfId="15293" builtinId="45" hidden="1" customBuiltin="1"/>
    <cellStyle name="Accent5" xfId="15222" builtinId="45" hidden="1" customBuiltin="1"/>
    <cellStyle name="Accent5" xfId="15396" builtinId="45" hidden="1" customBuiltin="1"/>
    <cellStyle name="Accent5" xfId="15420" builtinId="45" hidden="1" customBuiltin="1"/>
    <cellStyle name="Accent5" xfId="15445" builtinId="45" hidden="1" customBuiltin="1"/>
    <cellStyle name="Accent5" xfId="15501" builtinId="45" hidden="1" customBuiltin="1"/>
    <cellStyle name="Accent5" xfId="15537" builtinId="45" hidden="1" customBuiltin="1"/>
    <cellStyle name="Accent5" xfId="15567" builtinId="45" hidden="1" customBuiltin="1"/>
    <cellStyle name="Accent5" xfId="15599" builtinId="45" hidden="1" customBuiltin="1"/>
    <cellStyle name="Accent5" xfId="15627" builtinId="45" hidden="1" customBuiltin="1"/>
    <cellStyle name="Accent5" xfId="15655" builtinId="45" hidden="1" customBuiltin="1"/>
    <cellStyle name="Accent5" xfId="15571" builtinId="45" hidden="1" customBuiltin="1"/>
    <cellStyle name="Accent5" xfId="15499" builtinId="45" hidden="1" customBuiltin="1"/>
    <cellStyle name="Accent5" xfId="15673" builtinId="45" hidden="1" customBuiltin="1"/>
    <cellStyle name="Accent5" xfId="15696" builtinId="45" hidden="1" customBuiltin="1"/>
    <cellStyle name="Accent5" xfId="15720" builtinId="45" hidden="1" customBuiltin="1"/>
    <cellStyle name="Accent5" xfId="15743" builtinId="45" hidden="1" customBuiltin="1"/>
    <cellStyle name="Accent5" xfId="14619" builtinId="45" hidden="1" customBuiltin="1"/>
    <cellStyle name="Accent5" xfId="14734" builtinId="45" hidden="1" customBuiltin="1"/>
    <cellStyle name="Accent5" xfId="14524" builtinId="45" hidden="1" customBuiltin="1"/>
    <cellStyle name="Accent5" xfId="14603" builtinId="45" hidden="1" customBuiltin="1"/>
    <cellStyle name="Accent5" xfId="14714" builtinId="45" hidden="1" customBuiltin="1"/>
    <cellStyle name="Accent5" xfId="14705" builtinId="45" hidden="1" customBuiltin="1"/>
    <cellStyle name="Accent5" xfId="15924" builtinId="45" hidden="1" customBuiltin="1"/>
    <cellStyle name="Accent5" xfId="15945" builtinId="45" hidden="1" customBuiltin="1"/>
    <cellStyle name="Accent5" xfId="15968" builtinId="45" hidden="1" customBuiltin="1"/>
    <cellStyle name="Accent5" xfId="15989" builtinId="45" hidden="1" customBuiltin="1"/>
    <cellStyle name="Accent5" xfId="16010" builtinId="45" hidden="1" customBuiltin="1"/>
    <cellStyle name="Accent5" xfId="15897" builtinId="45" hidden="1" customBuiltin="1"/>
    <cellStyle name="Accent5" xfId="16048" builtinId="45" hidden="1" customBuiltin="1"/>
    <cellStyle name="Accent5" xfId="16080" builtinId="45" hidden="1" customBuiltin="1"/>
    <cellStyle name="Accent5" xfId="16115" builtinId="45" hidden="1" customBuiltin="1"/>
    <cellStyle name="Accent5" xfId="16145" builtinId="45" hidden="1" customBuiltin="1"/>
    <cellStyle name="Accent5" xfId="16175" builtinId="45" hidden="1" customBuiltin="1"/>
    <cellStyle name="Accent5" xfId="16085" builtinId="45" hidden="1" customBuiltin="1"/>
    <cellStyle name="Accent5" xfId="15892" builtinId="45" hidden="1" customBuiltin="1"/>
    <cellStyle name="Accent5" xfId="16195" builtinId="45" hidden="1" customBuiltin="1"/>
    <cellStyle name="Accent5" xfId="16223" builtinId="45" hidden="1" customBuiltin="1"/>
    <cellStyle name="Accent5" xfId="16247" builtinId="45" hidden="1" customBuiltin="1"/>
    <cellStyle name="Accent5" xfId="16272" builtinId="45" hidden="1" customBuiltin="1"/>
    <cellStyle name="Accent5" xfId="16285" builtinId="45" hidden="1" customBuiltin="1"/>
    <cellStyle name="Accent5" xfId="16320" builtinId="45" hidden="1" customBuiltin="1"/>
    <cellStyle name="Accent5" xfId="16350" builtinId="45" hidden="1" customBuiltin="1"/>
    <cellStyle name="Accent5" xfId="16409" builtinId="45" hidden="1" customBuiltin="1"/>
    <cellStyle name="Accent5" xfId="16437" builtinId="45" hidden="1" customBuiltin="1"/>
    <cellStyle name="Accent5" xfId="16354" builtinId="45" hidden="1" customBuiltin="1"/>
    <cellStyle name="Accent5" xfId="16283" builtinId="45" hidden="1" customBuiltin="1"/>
    <cellStyle name="Accent5" xfId="16477" builtinId="45" hidden="1" customBuiltin="1"/>
    <cellStyle name="Accent5" xfId="16499" builtinId="45" hidden="1" customBuiltin="1"/>
    <cellStyle name="Accent5" xfId="16522" builtinId="45" hidden="1" customBuiltin="1"/>
    <cellStyle name="Accent5" xfId="16554" builtinId="45" hidden="1" customBuiltin="1"/>
    <cellStyle name="Accent5" xfId="16590" builtinId="45" hidden="1" customBuiltin="1"/>
    <cellStyle name="Accent5" xfId="16621" builtinId="45" hidden="1" customBuiltin="1"/>
    <cellStyle name="Accent5" xfId="16653" builtinId="45" hidden="1" customBuiltin="1"/>
    <cellStyle name="Accent5" xfId="16681" builtinId="45" hidden="1" customBuiltin="1"/>
    <cellStyle name="Accent5" xfId="16709" builtinId="45" hidden="1" customBuiltin="1"/>
    <cellStyle name="Accent5" xfId="16625" builtinId="45" hidden="1" customBuiltin="1"/>
    <cellStyle name="Accent5" xfId="16552" builtinId="45" hidden="1" customBuiltin="1"/>
    <cellStyle name="Accent5" xfId="16727" builtinId="45" hidden="1" customBuiltin="1"/>
    <cellStyle name="Accent5" xfId="16751" builtinId="45" hidden="1" customBuiltin="1"/>
    <cellStyle name="Accent5" xfId="16772" builtinId="45" hidden="1" customBuiltin="1"/>
    <cellStyle name="Accent5" xfId="16795" builtinId="45" hidden="1" customBuiltin="1"/>
    <cellStyle name="Accent5" xfId="16382" builtinId="45" hidden="1" customBuiltin="1"/>
    <cellStyle name="Accent5" xfId="13263" builtinId="45" hidden="1" customBuiltin="1"/>
    <cellStyle name="Accent5" xfId="13280" builtinId="45" hidden="1" customBuiltin="1"/>
    <cellStyle name="Accent5" xfId="13325" builtinId="45" hidden="1" customBuiltin="1"/>
    <cellStyle name="Accent5" xfId="13357" builtinId="45" hidden="1" customBuiltin="1"/>
    <cellStyle name="Accent5" xfId="13391" builtinId="45" hidden="1" customBuiltin="1"/>
    <cellStyle name="Accent5" xfId="13423" builtinId="45" hidden="1" customBuiltin="1"/>
    <cellStyle name="Accent5" xfId="13454" builtinId="45" hidden="1" customBuiltin="1"/>
    <cellStyle name="Accent5" xfId="13363" builtinId="45" hidden="1" customBuiltin="1"/>
    <cellStyle name="Accent5" xfId="13478" builtinId="45" hidden="1" customBuiltin="1"/>
    <cellStyle name="Accent5" xfId="13513" builtinId="45" hidden="1" customBuiltin="1"/>
    <cellStyle name="Accent5" xfId="13549" builtinId="45" hidden="1" customBuiltin="1"/>
    <cellStyle name="Accent5" xfId="13583" builtinId="45" hidden="1" customBuiltin="1"/>
    <cellStyle name="Accent5" xfId="13622" builtinId="45" hidden="1" customBuiltin="1"/>
    <cellStyle name="Accent5" xfId="13667" builtinId="45" hidden="1" customBuiltin="1"/>
    <cellStyle name="Accent5" xfId="13699" builtinId="45" hidden="1" customBuiltin="1"/>
    <cellStyle name="Accent5" xfId="13733" builtinId="45" hidden="1" customBuiltin="1"/>
    <cellStyle name="Accent5" xfId="13765" builtinId="45" hidden="1" customBuiltin="1"/>
    <cellStyle name="Accent5" xfId="13796" builtinId="45" hidden="1" customBuiltin="1"/>
    <cellStyle name="Accent5" xfId="13705" builtinId="45" hidden="1" customBuiltin="1"/>
    <cellStyle name="Accent5" xfId="13620" builtinId="45" hidden="1" customBuiltin="1"/>
    <cellStyle name="Accent5" xfId="13820" builtinId="45" hidden="1" customBuiltin="1"/>
    <cellStyle name="Accent5" xfId="13855" builtinId="45" hidden="1" customBuiltin="1"/>
    <cellStyle name="Accent5" xfId="13891" builtinId="45" hidden="1" customBuiltin="1"/>
    <cellStyle name="Accent5" xfId="13925" builtinId="45" hidden="1" customBuiltin="1"/>
    <cellStyle name="Accent5" xfId="13965" builtinId="45" hidden="1" customBuiltin="1"/>
    <cellStyle name="Accent5" xfId="14324" builtinId="45" hidden="1" customBuiltin="1"/>
    <cellStyle name="Accent5" xfId="14345" builtinId="45" hidden="1" customBuiltin="1"/>
    <cellStyle name="Accent5" xfId="14367" builtinId="45" hidden="1" customBuiltin="1"/>
    <cellStyle name="Accent5" xfId="14389" builtinId="45" hidden="1" customBuiltin="1"/>
    <cellStyle name="Accent5" xfId="14410" builtinId="45" hidden="1" customBuiltin="1"/>
    <cellStyle name="Accent5" xfId="14452" builtinId="45" hidden="1" customBuiltin="1"/>
    <cellStyle name="Accent5" xfId="14856" builtinId="45" hidden="1" customBuiltin="1"/>
    <cellStyle name="Accent5" xfId="14880" builtinId="45" hidden="1" customBuiltin="1"/>
    <cellStyle name="Accent5" xfId="14906" builtinId="45" hidden="1" customBuiltin="1"/>
    <cellStyle name="Accent5" xfId="14930" builtinId="45" hidden="1" customBuiltin="1"/>
    <cellStyle name="Accent5" xfId="14952" builtinId="45" hidden="1" customBuiltin="1"/>
    <cellStyle name="Accent5" xfId="14825" builtinId="45" hidden="1" customBuiltin="1"/>
    <cellStyle name="Accent5" xfId="14993" builtinId="45" hidden="1" customBuiltin="1"/>
    <cellStyle name="Accent5" xfId="4128" builtinId="45" hidden="1" customBuiltin="1"/>
    <cellStyle name="Accent5" xfId="5862" builtinId="45" hidden="1" customBuiltin="1"/>
    <cellStyle name="Accent5" xfId="4637" builtinId="45" hidden="1" customBuiltin="1"/>
    <cellStyle name="Accent5" xfId="4497" builtinId="45" hidden="1" customBuiltin="1"/>
    <cellStyle name="Accent5" xfId="8344" builtinId="45" hidden="1" customBuiltin="1"/>
    <cellStyle name="Accent5" xfId="12512" builtinId="45" hidden="1" customBuiltin="1"/>
    <cellStyle name="Accent5" xfId="6138" builtinId="45" hidden="1" customBuiltin="1"/>
    <cellStyle name="Accent5" xfId="5944" builtinId="45" hidden="1" customBuiltin="1"/>
    <cellStyle name="Accent5" xfId="5021" builtinId="45" hidden="1" customBuiltin="1"/>
    <cellStyle name="Accent5" xfId="10418" builtinId="45" hidden="1" customBuiltin="1"/>
    <cellStyle name="Accent5" xfId="7837" builtinId="45" hidden="1" customBuiltin="1"/>
    <cellStyle name="Accent5" xfId="4299" builtinId="45" hidden="1" customBuiltin="1"/>
    <cellStyle name="Accent5" xfId="8332" builtinId="45" hidden="1" customBuiltin="1"/>
    <cellStyle name="Accent5" xfId="12803" builtinId="45" hidden="1" customBuiltin="1"/>
    <cellStyle name="Accent5" xfId="13129" builtinId="45" hidden="1" customBuiltin="1"/>
    <cellStyle name="Accent5" xfId="4664" builtinId="45" hidden="1" customBuiltin="1"/>
    <cellStyle name="Accent5" xfId="13154" builtinId="45" hidden="1" customBuiltin="1"/>
    <cellStyle name="Accent5" xfId="13192" builtinId="45" hidden="1" customBuiltin="1"/>
    <cellStyle name="Accent5" xfId="13228" builtinId="45" hidden="1" customBuiltin="1"/>
    <cellStyle name="Accent5" xfId="12975" builtinId="45" hidden="1" customBuiltin="1"/>
    <cellStyle name="Accent5" xfId="13003" builtinId="45" hidden="1" customBuiltin="1"/>
    <cellStyle name="Accent5" xfId="12920" builtinId="45" hidden="1" customBuiltin="1"/>
    <cellStyle name="Accent5" xfId="12844" builtinId="45" hidden="1" customBuiltin="1"/>
    <cellStyle name="Accent5" xfId="13022" builtinId="45" hidden="1" customBuiltin="1"/>
    <cellStyle name="Accent5" xfId="13049" builtinId="45" hidden="1" customBuiltin="1"/>
    <cellStyle name="Accent5" xfId="13100" builtinId="45" hidden="1" customBuiltin="1"/>
    <cellStyle name="Accent5" xfId="13121" builtinId="45" hidden="1" customBuiltin="1"/>
    <cellStyle name="Accent5" xfId="4288" builtinId="45" hidden="1" customBuiltin="1"/>
    <cellStyle name="Accent5" xfId="4582" builtinId="45" hidden="1" customBuiltin="1"/>
    <cellStyle name="Accent5" xfId="12816" builtinId="45" hidden="1" customBuiltin="1"/>
    <cellStyle name="Accent5" xfId="12846" builtinId="45" hidden="1" customBuiltin="1"/>
    <cellStyle name="Accent5" xfId="12886" builtinId="45" hidden="1" customBuiltin="1"/>
    <cellStyle name="Accent5" xfId="12916" builtinId="45" hidden="1" customBuiltin="1"/>
    <cellStyle name="Accent5" xfId="12947" builtinId="45" hidden="1" customBuiltin="1"/>
    <cellStyle name="Accent5" xfId="12758" builtinId="45" hidden="1" customBuiltin="1"/>
    <cellStyle name="Accent5" xfId="12787" builtinId="45" hidden="1" customBuiltin="1"/>
    <cellStyle name="Accent5" xfId="12730" builtinId="45" hidden="1" customBuiltin="1"/>
    <cellStyle name="Accent5" xfId="12551" builtinId="45" hidden="1" customBuiltin="1"/>
    <cellStyle name="Accent6" xfId="11191" builtinId="49" hidden="1" customBuiltin="1"/>
    <cellStyle name="Accent6" xfId="11223" builtinId="49" hidden="1" customBuiltin="1"/>
    <cellStyle name="Accent6" xfId="11259" builtinId="49" hidden="1" customBuiltin="1"/>
    <cellStyle name="Accent6" xfId="11323" builtinId="49" hidden="1" customBuiltin="1"/>
    <cellStyle name="Accent6" xfId="11291" builtinId="49" hidden="1" customBuiltin="1"/>
    <cellStyle name="Accent6" xfId="11214" builtinId="49" hidden="1" customBuiltin="1"/>
    <cellStyle name="Accent6" xfId="11375" builtinId="49" hidden="1" customBuiltin="1"/>
    <cellStyle name="Accent6" xfId="11404" builtinId="49" hidden="1" customBuiltin="1"/>
    <cellStyle name="Accent6" xfId="11430" builtinId="49" hidden="1" customBuiltin="1"/>
    <cellStyle name="Accent6" xfId="11444" builtinId="49" hidden="1" customBuiltin="1"/>
    <cellStyle name="Accent6" xfId="11488" builtinId="49" hidden="1" customBuiltin="1"/>
    <cellStyle name="Accent6" xfId="11518" builtinId="49" hidden="1" customBuiltin="1"/>
    <cellStyle name="Accent6" xfId="11550" builtinId="49" hidden="1" customBuiltin="1"/>
    <cellStyle name="Accent6" xfId="11580" builtinId="49" hidden="1" customBuiltin="1"/>
    <cellStyle name="Accent6" xfId="11610" builtinId="49" hidden="1" customBuiltin="1"/>
    <cellStyle name="Accent6" xfId="11578" builtinId="49" hidden="1" customBuiltin="1"/>
    <cellStyle name="Accent6" xfId="11510" builtinId="49" hidden="1" customBuiltin="1"/>
    <cellStyle name="Accent6" xfId="11626" builtinId="49" hidden="1" customBuiltin="1"/>
    <cellStyle name="Accent6" xfId="11654" builtinId="49" hidden="1" customBuiltin="1"/>
    <cellStyle name="Accent6" xfId="11683" builtinId="49" hidden="1" customBuiltin="1"/>
    <cellStyle name="Accent6" xfId="11709" builtinId="49" hidden="1" customBuiltin="1"/>
    <cellStyle name="Accent6" xfId="11742" builtinId="49" hidden="1" customBuiltin="1"/>
    <cellStyle name="Accent6" xfId="11786" builtinId="49" hidden="1" customBuiltin="1"/>
    <cellStyle name="Accent6" xfId="11816" builtinId="49" hidden="1" customBuiltin="1"/>
    <cellStyle name="Accent6" xfId="11848" builtinId="49" hidden="1" customBuiltin="1"/>
    <cellStyle name="Accent6" xfId="11877" builtinId="49" hidden="1" customBuiltin="1"/>
    <cellStyle name="Accent6" xfId="11906" builtinId="49" hidden="1" customBuiltin="1"/>
    <cellStyle name="Accent6" xfId="11875" builtinId="49" hidden="1" customBuiltin="1"/>
    <cellStyle name="Accent6" xfId="11808" builtinId="49" hidden="1" customBuiltin="1"/>
    <cellStyle name="Accent6" xfId="11922" builtinId="49" hidden="1" customBuiltin="1"/>
    <cellStyle name="Accent6" xfId="11950" builtinId="49" hidden="1" customBuiltin="1"/>
    <cellStyle name="Accent6" xfId="11982" builtinId="49" hidden="1" customBuiltin="1"/>
    <cellStyle name="Accent6" xfId="12040" builtinId="49" hidden="1" customBuiltin="1"/>
    <cellStyle name="Accent6" xfId="10889" builtinId="49" hidden="1" customBuiltin="1"/>
    <cellStyle name="Accent6" xfId="10882" builtinId="49" hidden="1" customBuiltin="1"/>
    <cellStyle name="Accent6" xfId="10958" builtinId="49" hidden="1" customBuiltin="1"/>
    <cellStyle name="Accent6" xfId="5911" builtinId="49" hidden="1" customBuiltin="1"/>
    <cellStyle name="Accent6" xfId="5478" builtinId="49" hidden="1" customBuiltin="1"/>
    <cellStyle name="Accent6" xfId="12183" builtinId="49" hidden="1" customBuiltin="1"/>
    <cellStyle name="Accent6" xfId="12204" builtinId="49" hidden="1" customBuiltin="1"/>
    <cellStyle name="Accent6" xfId="12227" builtinId="49" hidden="1" customBuiltin="1"/>
    <cellStyle name="Accent6" xfId="12248" builtinId="49" hidden="1" customBuiltin="1"/>
    <cellStyle name="Accent6" xfId="12269" builtinId="49" hidden="1" customBuiltin="1"/>
    <cellStyle name="Accent6" xfId="12146" builtinId="49" hidden="1" customBuiltin="1"/>
    <cellStyle name="Accent6" xfId="12314" builtinId="49" hidden="1" customBuiltin="1"/>
    <cellStyle name="Accent6" xfId="12345" builtinId="49" hidden="1" customBuiltin="1"/>
    <cellStyle name="Accent6" xfId="12379" builtinId="49" hidden="1" customBuiltin="1"/>
    <cellStyle name="Accent6" xfId="12411" builtinId="49" hidden="1" customBuiltin="1"/>
    <cellStyle name="Accent6" xfId="12442" builtinId="49" hidden="1" customBuiltin="1"/>
    <cellStyle name="Accent6" xfId="12409" builtinId="49" hidden="1" customBuiltin="1"/>
    <cellStyle name="Accent6" xfId="12336" builtinId="49" hidden="1" customBuiltin="1"/>
    <cellStyle name="Accent6" xfId="12461" builtinId="49" hidden="1" customBuiltin="1"/>
    <cellStyle name="Accent6" xfId="12493" builtinId="49" hidden="1" customBuiltin="1"/>
    <cellStyle name="Accent6" xfId="12520" builtinId="49" hidden="1" customBuiltin="1"/>
    <cellStyle name="Accent6" xfId="12545" builtinId="49" hidden="1" customBuiltin="1"/>
    <cellStyle name="Accent6" xfId="12555" builtinId="49" hidden="1" customBuiltin="1"/>
    <cellStyle name="Accent6" xfId="12597" builtinId="49" hidden="1" customBuiltin="1"/>
    <cellStyle name="Accent6" xfId="12626" builtinId="49" hidden="1" customBuiltin="1"/>
    <cellStyle name="Accent6" xfId="12658" builtinId="49" hidden="1" customBuiltin="1"/>
    <cellStyle name="Accent6" xfId="12686" builtinId="49" hidden="1" customBuiltin="1"/>
    <cellStyle name="Accent6" xfId="12714" builtinId="49" hidden="1" customBuiltin="1"/>
    <cellStyle name="Accent6" xfId="12684" builtinId="49" hidden="1" customBuiltin="1"/>
    <cellStyle name="Accent6" xfId="12619" builtinId="49" hidden="1" customBuiltin="1"/>
    <cellStyle name="Accent6" xfId="12733" builtinId="49" hidden="1" customBuiltin="1"/>
    <cellStyle name="Accent6" xfId="12789" builtinId="49" hidden="1" customBuiltin="1"/>
    <cellStyle name="Accent6" xfId="12818" builtinId="49" hidden="1" customBuiltin="1"/>
    <cellStyle name="Accent6" xfId="12849" builtinId="49" hidden="1" customBuiltin="1"/>
    <cellStyle name="Accent6" xfId="12890" builtinId="49" hidden="1" customBuiltin="1"/>
    <cellStyle name="Accent6" xfId="12950" builtinId="49" hidden="1" customBuiltin="1"/>
    <cellStyle name="Accent6" xfId="12978" builtinId="49" hidden="1" customBuiltin="1"/>
    <cellStyle name="Accent6" xfId="13007" builtinId="49" hidden="1" customBuiltin="1"/>
    <cellStyle name="Accent6" xfId="12976" builtinId="49" hidden="1" customBuiltin="1"/>
    <cellStyle name="Accent6" xfId="12912" builtinId="49" hidden="1" customBuiltin="1"/>
    <cellStyle name="Accent6" xfId="13025" builtinId="49" hidden="1" customBuiltin="1"/>
    <cellStyle name="Accent6" xfId="13051" builtinId="49" hidden="1" customBuiltin="1"/>
    <cellStyle name="Accent6" xfId="13078" builtinId="49" hidden="1" customBuiltin="1"/>
    <cellStyle name="Accent6" xfId="13102" builtinId="49" hidden="1" customBuiltin="1"/>
    <cellStyle name="Accent6" xfId="13123" builtinId="49" hidden="1" customBuiltin="1"/>
    <cellStyle name="Accent6" xfId="5539" builtinId="49" hidden="1" customBuiltin="1"/>
    <cellStyle name="Accent6" xfId="7697" builtinId="49" hidden="1" customBuiltin="1"/>
    <cellStyle name="Accent6" xfId="5841" builtinId="49" hidden="1" customBuiltin="1"/>
    <cellStyle name="Accent6" xfId="5842" builtinId="49" hidden="1" customBuiltin="1"/>
    <cellStyle name="Accent6" xfId="5646" builtinId="49" hidden="1" customBuiltin="1"/>
    <cellStyle name="Accent6" xfId="8369" builtinId="49" hidden="1" customBuiltin="1"/>
    <cellStyle name="Accent6" xfId="4434" builtinId="49" hidden="1" customBuiltin="1"/>
    <cellStyle name="Accent6" xfId="11109" builtinId="49" hidden="1" customBuiltin="1"/>
    <cellStyle name="Accent6" xfId="4454" builtinId="49" hidden="1" customBuiltin="1"/>
    <cellStyle name="Accent6" xfId="5318" builtinId="49" hidden="1" customBuiltin="1"/>
    <cellStyle name="Accent6" xfId="5512" builtinId="49" hidden="1" customBuiltin="1"/>
    <cellStyle name="Accent6" xfId="8484" builtinId="49" hidden="1" customBuiltin="1"/>
    <cellStyle name="Accent6" xfId="11849" builtinId="49" hidden="1" customBuiltin="1"/>
    <cellStyle name="Accent6" xfId="8275" builtinId="49" hidden="1" customBuiltin="1"/>
    <cellStyle name="Accent6" xfId="11417" builtinId="49" hidden="1" customBuiltin="1"/>
    <cellStyle name="Accent6" xfId="13133" builtinId="49" hidden="1" customBuiltin="1"/>
    <cellStyle name="Accent6" xfId="11995" builtinId="49" hidden="1" customBuiltin="1"/>
    <cellStyle name="Accent6" xfId="5303" builtinId="49" hidden="1" customBuiltin="1"/>
    <cellStyle name="Accent6" xfId="13158" builtinId="49" hidden="1" customBuiltin="1"/>
    <cellStyle name="Accent6" xfId="13196" builtinId="49" hidden="1" customBuiltin="1"/>
    <cellStyle name="Accent6" xfId="13232" builtinId="49" hidden="1" customBuiltin="1"/>
    <cellStyle name="Accent6" xfId="13283" builtinId="49" hidden="1" customBuiltin="1"/>
    <cellStyle name="Accent6" xfId="13329" builtinId="49" hidden="1" customBuiltin="1"/>
    <cellStyle name="Accent6" xfId="13361" builtinId="49" hidden="1" customBuiltin="1"/>
    <cellStyle name="Accent6" xfId="13395" builtinId="49" hidden="1" customBuiltin="1"/>
    <cellStyle name="Accent6" xfId="13427" builtinId="49" hidden="1" customBuiltin="1"/>
    <cellStyle name="Accent6" xfId="13458" builtinId="49" hidden="1" customBuiltin="1"/>
    <cellStyle name="Accent6" xfId="13425" builtinId="49" hidden="1" customBuiltin="1"/>
    <cellStyle name="Accent6" xfId="13352" builtinId="49" hidden="1" customBuiltin="1"/>
    <cellStyle name="Accent6" xfId="13482" builtinId="49" hidden="1" customBuiltin="1"/>
    <cellStyle name="Accent6" xfId="13517" builtinId="49" hidden="1" customBuiltin="1"/>
    <cellStyle name="Accent6" xfId="13553" builtinId="49" hidden="1" customBuiltin="1"/>
    <cellStyle name="Accent6" xfId="13587" builtinId="49" hidden="1" customBuiltin="1"/>
    <cellStyle name="Accent6" xfId="13625" builtinId="49" hidden="1" customBuiltin="1"/>
    <cellStyle name="Accent6" xfId="13671" builtinId="49" hidden="1" customBuiltin="1"/>
    <cellStyle name="Accent6" xfId="13703" builtinId="49" hidden="1" customBuiltin="1"/>
    <cellStyle name="Accent6" xfId="13737" builtinId="49" hidden="1" customBuiltin="1"/>
    <cellStyle name="Accent6" xfId="13769" builtinId="49" hidden="1" customBuiltin="1"/>
    <cellStyle name="Accent6" xfId="13800" builtinId="49" hidden="1" customBuiltin="1"/>
    <cellStyle name="Accent6" xfId="13767" builtinId="49" hidden="1" customBuiltin="1"/>
    <cellStyle name="Accent6" xfId="13694" builtinId="49" hidden="1" customBuiltin="1"/>
    <cellStyle name="Accent6" xfId="13824" builtinId="49" hidden="1" customBuiltin="1"/>
    <cellStyle name="Accent6" xfId="13859" builtinId="49" hidden="1" customBuiltin="1"/>
    <cellStyle name="Accent6" xfId="13895" builtinId="49" hidden="1" customBuiltin="1"/>
    <cellStyle name="Accent6" xfId="13929" builtinId="49" hidden="1" customBuiltin="1"/>
    <cellStyle name="Accent6" xfId="13968" builtinId="49" hidden="1" customBuiltin="1"/>
    <cellStyle name="Accent6" xfId="14326" builtinId="49" hidden="1" customBuiltin="1"/>
    <cellStyle name="Accent6" xfId="14369" builtinId="49" hidden="1" customBuiltin="1"/>
    <cellStyle name="Accent6" xfId="14391" builtinId="49" hidden="1" customBuiltin="1"/>
    <cellStyle name="Accent6" xfId="14412" builtinId="49" hidden="1" customBuiltin="1"/>
    <cellStyle name="Accent6" xfId="14455" builtinId="49" hidden="1" customBuiltin="1"/>
    <cellStyle name="Accent6" xfId="14858" builtinId="49" hidden="1" customBuiltin="1"/>
    <cellStyle name="Accent6" xfId="14908" builtinId="49" hidden="1" customBuiltin="1"/>
    <cellStyle name="Accent6" xfId="14933" builtinId="49" hidden="1" customBuiltin="1"/>
    <cellStyle name="Accent6" xfId="14955" builtinId="49" hidden="1" customBuiltin="1"/>
    <cellStyle name="Accent6" xfId="14816" builtinId="49" hidden="1" customBuiltin="1"/>
    <cellStyle name="Accent6" xfId="14996" builtinId="49" hidden="1" customBuiltin="1"/>
    <cellStyle name="Accent6" xfId="15027" builtinId="49" hidden="1" customBuiltin="1"/>
    <cellStyle name="Accent6" xfId="15061" builtinId="49" hidden="1" customBuiltin="1"/>
    <cellStyle name="Accent6" xfId="15094" builtinId="49" hidden="1" customBuiltin="1"/>
    <cellStyle name="Accent6" xfId="15124" builtinId="49" hidden="1" customBuiltin="1"/>
    <cellStyle name="Accent6" xfId="15092" builtinId="49" hidden="1" customBuiltin="1"/>
    <cellStyle name="Accent6" xfId="15018" builtinId="49" hidden="1" customBuiltin="1"/>
    <cellStyle name="Accent6" xfId="15140" builtinId="49" hidden="1" customBuiltin="1"/>
    <cellStyle name="Accent6" xfId="15168" builtinId="49" hidden="1" customBuiltin="1"/>
    <cellStyle name="Accent6" xfId="15192" builtinId="49" hidden="1" customBuiltin="1"/>
    <cellStyle name="Accent6" xfId="15215" builtinId="49" hidden="1" customBuiltin="1"/>
    <cellStyle name="Accent6" xfId="15226" builtinId="49" hidden="1" customBuiltin="1"/>
    <cellStyle name="Accent6" xfId="15263" builtinId="49" hidden="1" customBuiltin="1"/>
    <cellStyle name="Accent6" xfId="15292" builtinId="49" hidden="1" customBuiltin="1"/>
    <cellStyle name="Accent6" xfId="15324" builtinId="49" hidden="1" customBuiltin="1"/>
    <cellStyle name="Accent6" xfId="14347" builtinId="49" hidden="1" customBuiltin="1"/>
    <cellStyle name="Accent6" xfId="12760" builtinId="49" hidden="1" customBuiltin="1"/>
    <cellStyle name="Accent6" xfId="11293" builtinId="49" hidden="1" customBuiltin="1"/>
    <cellStyle name="Accent6" xfId="28000" builtinId="49" hidden="1" customBuiltin="1"/>
    <cellStyle name="Accent6" xfId="26710" builtinId="49" hidden="1" customBuiltin="1"/>
    <cellStyle name="Accent6" xfId="21780" builtinId="49" hidden="1" customBuiltin="1"/>
    <cellStyle name="Accent6" xfId="21708" builtinId="49" hidden="1" customBuiltin="1"/>
    <cellStyle name="Accent6" xfId="21828" builtinId="49" hidden="1" customBuiltin="1"/>
    <cellStyle name="Accent6" xfId="21856" builtinId="49" hidden="1" customBuiltin="1"/>
    <cellStyle name="Accent6" xfId="21880" builtinId="49" hidden="1" customBuiltin="1"/>
    <cellStyle name="Accent6" xfId="21904" builtinId="49" hidden="1" customBuiltin="1"/>
    <cellStyle name="Accent6" xfId="21915" builtinId="49" hidden="1" customBuiltin="1"/>
    <cellStyle name="Accent6" xfId="21984" builtinId="49" hidden="1" customBuiltin="1"/>
    <cellStyle name="Accent6" xfId="22016" builtinId="49" hidden="1" customBuiltin="1"/>
    <cellStyle name="Accent6" xfId="22044" builtinId="49" hidden="1" customBuiltin="1"/>
    <cellStyle name="Accent6" xfId="22073" builtinId="49" hidden="1" customBuiltin="1"/>
    <cellStyle name="Accent6" xfId="22042" builtinId="49" hidden="1" customBuiltin="1"/>
    <cellStyle name="Accent6" xfId="21977" builtinId="49" hidden="1" customBuiltin="1"/>
    <cellStyle name="Accent6" xfId="22087" builtinId="49" hidden="1" customBuiltin="1"/>
    <cellStyle name="Accent6" xfId="22112" builtinId="49" hidden="1" customBuiltin="1"/>
    <cellStyle name="Accent6" xfId="22137" builtinId="49" hidden="1" customBuiltin="1"/>
    <cellStyle name="Accent6" xfId="22161" builtinId="49" hidden="1" customBuiltin="1"/>
    <cellStyle name="Accent6" xfId="22191" builtinId="49" hidden="1" customBuiltin="1"/>
    <cellStyle name="Accent6" xfId="22231" builtinId="49" hidden="1" customBuiltin="1"/>
    <cellStyle name="Accent6" xfId="22260" builtinId="49" hidden="1" customBuiltin="1"/>
    <cellStyle name="Accent6" xfId="22292" builtinId="49" hidden="1" customBuiltin="1"/>
    <cellStyle name="Accent6" xfId="22321" builtinId="49" hidden="1" customBuiltin="1"/>
    <cellStyle name="Accent6" xfId="22350" builtinId="49" hidden="1" customBuiltin="1"/>
    <cellStyle name="Accent6" xfId="22319" builtinId="49" hidden="1" customBuiltin="1"/>
    <cellStyle name="Accent6" xfId="22253" builtinId="49" hidden="1" customBuiltin="1"/>
    <cellStyle name="Accent6" xfId="22366" builtinId="49" hidden="1" customBuiltin="1"/>
    <cellStyle name="Accent6" xfId="22390" builtinId="49" hidden="1" customBuiltin="1"/>
    <cellStyle name="Accent6" xfId="22413" builtinId="49" hidden="1" customBuiltin="1"/>
    <cellStyle name="Accent6" xfId="22457" builtinId="49" hidden="1" customBuiltin="1"/>
    <cellStyle name="Accent6" xfId="17515" builtinId="49" hidden="1" customBuiltin="1"/>
    <cellStyle name="Accent6" xfId="7577" builtinId="49" hidden="1" customBuiltin="1"/>
    <cellStyle name="Accent6" xfId="10676" builtinId="49" hidden="1" customBuiltin="1"/>
    <cellStyle name="Accent6" xfId="14720" builtinId="49" hidden="1" customBuiltin="1"/>
    <cellStyle name="Accent6" xfId="18376" builtinId="49" hidden="1" customBuiltin="1"/>
    <cellStyle name="Accent6" xfId="17008" builtinId="49" hidden="1" customBuiltin="1"/>
    <cellStyle name="Accent6" xfId="5045" builtinId="49" hidden="1" customBuiltin="1"/>
    <cellStyle name="Accent6" xfId="20544" builtinId="49" hidden="1" customBuiltin="1"/>
    <cellStyle name="Accent6" xfId="14283" builtinId="49" hidden="1" customBuiltin="1"/>
    <cellStyle name="Accent6" xfId="17237" builtinId="49" hidden="1" customBuiltin="1"/>
    <cellStyle name="Accent6" xfId="5965" builtinId="49" hidden="1" customBuiltin="1"/>
    <cellStyle name="Accent6" xfId="21238" builtinId="49" hidden="1" customBuiltin="1"/>
    <cellStyle name="Accent6" xfId="20078" builtinId="49" hidden="1" customBuiltin="1"/>
    <cellStyle name="Accent6" xfId="16193" builtinId="49" hidden="1" customBuiltin="1"/>
    <cellStyle name="Accent6" xfId="20835" builtinId="49" hidden="1" customBuiltin="1"/>
    <cellStyle name="Accent6" xfId="22467" builtinId="49" hidden="1" customBuiltin="1"/>
    <cellStyle name="Accent6" xfId="21372" builtinId="49" hidden="1" customBuiltin="1"/>
    <cellStyle name="Accent6" xfId="20070" builtinId="49" hidden="1" customBuiltin="1"/>
    <cellStyle name="Accent6" xfId="22492" builtinId="49" hidden="1" customBuiltin="1"/>
    <cellStyle name="Accent6" xfId="22531" builtinId="49" hidden="1" customBuiltin="1"/>
    <cellStyle name="Accent6" xfId="22568" builtinId="49" hidden="1" customBuiltin="1"/>
    <cellStyle name="Accent6" xfId="22603" builtinId="49" hidden="1" customBuiltin="1"/>
    <cellStyle name="Accent6" xfId="22619" builtinId="49" hidden="1" customBuiltin="1"/>
    <cellStyle name="Accent6" xfId="22665" builtinId="49" hidden="1" customBuiltin="1"/>
    <cellStyle name="Accent6" xfId="22697" builtinId="49" hidden="1" customBuiltin="1"/>
    <cellStyle name="Accent6" xfId="22731" builtinId="49" hidden="1" customBuiltin="1"/>
    <cellStyle name="Accent6" xfId="22763" builtinId="49" hidden="1" customBuiltin="1"/>
    <cellStyle name="Accent6" xfId="22794" builtinId="49" hidden="1" customBuiltin="1"/>
    <cellStyle name="Accent6" xfId="22761" builtinId="49" hidden="1" customBuiltin="1"/>
    <cellStyle name="Accent6" xfId="22818" builtinId="49" hidden="1" customBuiltin="1"/>
    <cellStyle name="Accent6" xfId="22853" builtinId="49" hidden="1" customBuiltin="1"/>
    <cellStyle name="Accent6" xfId="22889" builtinId="49" hidden="1" customBuiltin="1"/>
    <cellStyle name="Accent6" xfId="22923" builtinId="49" hidden="1" customBuiltin="1"/>
    <cellStyle name="Accent6" xfId="22961" builtinId="49" hidden="1" customBuiltin="1"/>
    <cellStyle name="Accent6" xfId="23007" builtinId="49" hidden="1" customBuiltin="1"/>
    <cellStyle name="Accent6" xfId="23039" builtinId="49" hidden="1" customBuiltin="1"/>
    <cellStyle name="Accent6" xfId="23073" builtinId="49" hidden="1" customBuiltin="1"/>
    <cellStyle name="Accent6" xfId="23105" builtinId="49" hidden="1" customBuiltin="1"/>
    <cellStyle name="Accent6" xfId="23136" builtinId="49" hidden="1" customBuiltin="1"/>
    <cellStyle name="Accent6" xfId="23103" builtinId="49" hidden="1" customBuiltin="1"/>
    <cellStyle name="Accent6" xfId="23160" builtinId="49" hidden="1" customBuiltin="1"/>
    <cellStyle name="Accent6" xfId="23195" builtinId="49" hidden="1" customBuiltin="1"/>
    <cellStyle name="Accent6" xfId="23231" builtinId="49" hidden="1" customBuiltin="1"/>
    <cellStyle name="Accent6" xfId="23265" builtinId="49" hidden="1" customBuiltin="1"/>
    <cellStyle name="Accent6" xfId="23292" builtinId="49" hidden="1" customBuiltin="1"/>
    <cellStyle name="Accent6" xfId="23358" builtinId="49" hidden="1" customBuiltin="1"/>
    <cellStyle name="Accent6" xfId="23379" builtinId="49" hidden="1" customBuiltin="1"/>
    <cellStyle name="Accent6" xfId="23402" builtinId="49" hidden="1" customBuiltin="1"/>
    <cellStyle name="Accent6" xfId="23424" builtinId="49" hidden="1" customBuiltin="1"/>
    <cellStyle name="Accent6" xfId="23445" builtinId="49" hidden="1" customBuiltin="1"/>
    <cellStyle name="Accent6" xfId="23476" builtinId="49" hidden="1" customBuiltin="1"/>
    <cellStyle name="Accent6" xfId="23672" builtinId="49" hidden="1" customBuiltin="1"/>
    <cellStyle name="Accent6" xfId="23694" builtinId="49" hidden="1" customBuiltin="1"/>
    <cellStyle name="Accent6" xfId="23722" builtinId="49" hidden="1" customBuiltin="1"/>
    <cellStyle name="Accent6" xfId="23748" builtinId="49" hidden="1" customBuiltin="1"/>
    <cellStyle name="Accent6" xfId="23772" builtinId="49" hidden="1" customBuiltin="1"/>
    <cellStyle name="Accent6" xfId="23631" builtinId="49" hidden="1" customBuiltin="1"/>
    <cellStyle name="Accent6" xfId="23816" builtinId="49" hidden="1" customBuiltin="1"/>
    <cellStyle name="Accent6" xfId="23848" builtinId="49" hidden="1" customBuiltin="1"/>
    <cellStyle name="Accent6" xfId="23914" builtinId="49" hidden="1" customBuiltin="1"/>
    <cellStyle name="Accent6" xfId="23944" builtinId="49" hidden="1" customBuiltin="1"/>
    <cellStyle name="Accent6" xfId="23912" builtinId="49" hidden="1" customBuiltin="1"/>
    <cellStyle name="Accent6" xfId="23839" builtinId="49" hidden="1" customBuiltin="1"/>
    <cellStyle name="Accent6" xfId="23989" builtinId="49" hidden="1" customBuiltin="1"/>
    <cellStyle name="Accent6" xfId="24015" builtinId="49" hidden="1" customBuiltin="1"/>
    <cellStyle name="Accent6" xfId="24038" builtinId="49" hidden="1" customBuiltin="1"/>
    <cellStyle name="Accent6" xfId="24050" builtinId="49" hidden="1" customBuiltin="1"/>
    <cellStyle name="Accent6" xfId="24088" builtinId="49" hidden="1" customBuiltin="1"/>
    <cellStyle name="Accent6" xfId="24117" builtinId="49" hidden="1" customBuiltin="1"/>
    <cellStyle name="Accent6" xfId="24148" builtinId="49" hidden="1" customBuiltin="1"/>
    <cellStyle name="Accent6" xfId="24177" builtinId="49" hidden="1" customBuiltin="1"/>
    <cellStyle name="Accent6" xfId="24175" builtinId="49" hidden="1" customBuiltin="1"/>
    <cellStyle name="Accent6" xfId="24110" builtinId="49" hidden="1" customBuiltin="1"/>
    <cellStyle name="Accent6" xfId="24221" builtinId="49" hidden="1" customBuiltin="1"/>
    <cellStyle name="Accent6" xfId="24245" builtinId="49" hidden="1" customBuiltin="1"/>
    <cellStyle name="Accent6" xfId="24269" builtinId="49" hidden="1" customBuiltin="1"/>
    <cellStyle name="Accent6" xfId="24292" builtinId="49" hidden="1" customBuiltin="1"/>
    <cellStyle name="Accent6" xfId="24323" builtinId="49" hidden="1" customBuiltin="1"/>
    <cellStyle name="Accent6" xfId="24362" builtinId="49" hidden="1" customBuiltin="1"/>
    <cellStyle name="Accent6" xfId="24391" builtinId="49" hidden="1" customBuiltin="1"/>
    <cellStyle name="Accent6" xfId="24422" builtinId="49" hidden="1" customBuiltin="1"/>
    <cellStyle name="Accent6" xfId="24451" builtinId="49" hidden="1" customBuiltin="1"/>
    <cellStyle name="Accent6" xfId="24480" builtinId="49" hidden="1" customBuiltin="1"/>
    <cellStyle name="Accent6" xfId="24449" builtinId="49" hidden="1" customBuiltin="1"/>
    <cellStyle name="Accent6" xfId="24384" builtinId="49" hidden="1" customBuiltin="1"/>
    <cellStyle name="Accent6" xfId="24495" builtinId="49" hidden="1" customBuiltin="1"/>
    <cellStyle name="Accent6" xfId="24520" builtinId="49" hidden="1" customBuiltin="1"/>
    <cellStyle name="Accent6" xfId="24544" builtinId="49" hidden="1" customBuiltin="1"/>
    <cellStyle name="Accent6" xfId="24599" builtinId="49" hidden="1" customBuiltin="1"/>
    <cellStyle name="Accent6" xfId="23548" builtinId="49" hidden="1" customBuiltin="1"/>
    <cellStyle name="Accent6" xfId="23541" builtinId="49" hidden="1" customBuiltin="1"/>
    <cellStyle name="Accent6" xfId="23608" builtinId="49" hidden="1" customBuiltin="1"/>
    <cellStyle name="Accent6" xfId="23481" builtinId="49" hidden="1" customBuiltin="1"/>
    <cellStyle name="Accent6" xfId="23510" builtinId="49" hidden="1" customBuiltin="1"/>
    <cellStyle name="Accent6" xfId="23485" builtinId="49" hidden="1" customBuiltin="1"/>
    <cellStyle name="Accent6" xfId="24740" builtinId="49" hidden="1" customBuiltin="1"/>
    <cellStyle name="Accent6" xfId="24761" builtinId="49" hidden="1" customBuiltin="1"/>
    <cellStyle name="Accent6" xfId="24784" builtinId="49" hidden="1" customBuiltin="1"/>
    <cellStyle name="Accent6" xfId="24805" builtinId="49" hidden="1" customBuiltin="1"/>
    <cellStyle name="Accent6" xfId="24826" builtinId="49" hidden="1" customBuiltin="1"/>
    <cellStyle name="Accent6" xfId="24705" builtinId="49" hidden="1" customBuiltin="1"/>
    <cellStyle name="Accent6" xfId="24867" builtinId="49" hidden="1" customBuiltin="1"/>
    <cellStyle name="Accent6" xfId="24931" builtinId="49" hidden="1" customBuiltin="1"/>
    <cellStyle name="Accent6" xfId="24962" builtinId="49" hidden="1" customBuiltin="1"/>
    <cellStyle name="Accent6" xfId="24992" builtinId="49" hidden="1" customBuiltin="1"/>
    <cellStyle name="Accent6" xfId="24960" builtinId="49" hidden="1" customBuiltin="1"/>
    <cellStyle name="Accent6" xfId="24889" builtinId="49" hidden="1" customBuiltin="1"/>
    <cellStyle name="Accent6" xfId="25008" builtinId="49" hidden="1" customBuiltin="1"/>
    <cellStyle name="Accent6" xfId="25035" builtinId="49" hidden="1" customBuiltin="1"/>
    <cellStyle name="Accent6" xfId="25059" builtinId="49" hidden="1" customBuiltin="1"/>
    <cellStyle name="Accent6" xfId="25083" builtinId="49" hidden="1" customBuiltin="1"/>
    <cellStyle name="Accent6" xfId="25093" builtinId="49" hidden="1" customBuiltin="1"/>
    <cellStyle name="Accent6" xfId="25131" builtinId="49" hidden="1" customBuiltin="1"/>
    <cellStyle name="Accent6" xfId="25160" builtinId="49" hidden="1" customBuiltin="1"/>
    <cellStyle name="Accent6" xfId="25191" builtinId="49" hidden="1" customBuiltin="1"/>
    <cellStyle name="Accent6" xfId="25219" builtinId="49" hidden="1" customBuiltin="1"/>
    <cellStyle name="Accent6" xfId="25247" builtinId="49" hidden="1" customBuiltin="1"/>
    <cellStyle name="Accent6" xfId="25217" builtinId="49" hidden="1" customBuiltin="1"/>
    <cellStyle name="Accent6" xfId="25261" builtinId="49" hidden="1" customBuiltin="1"/>
    <cellStyle name="Accent6" xfId="25286" builtinId="49" hidden="1" customBuiltin="1"/>
    <cellStyle name="Accent6" xfId="25310" builtinId="49" hidden="1" customBuiltin="1"/>
    <cellStyle name="Accent6" xfId="25334" builtinId="49" hidden="1" customBuiltin="1"/>
    <cellStyle name="Accent6" xfId="25364" builtinId="49" hidden="1" customBuiltin="1"/>
    <cellStyle name="Accent6" xfId="25402" builtinId="49" hidden="1" customBuiltin="1"/>
    <cellStyle name="Accent6" xfId="25431" builtinId="49" hidden="1" customBuiltin="1"/>
    <cellStyle name="Accent6" xfId="25462" builtinId="49" hidden="1" customBuiltin="1"/>
    <cellStyle name="Accent6" xfId="25490" builtinId="49" hidden="1" customBuiltin="1"/>
    <cellStyle name="Accent6" xfId="25519" builtinId="49" hidden="1" customBuiltin="1"/>
    <cellStyle name="Accent6" xfId="25488" builtinId="49" hidden="1" customBuiltin="1"/>
    <cellStyle name="Accent6" xfId="25424" builtinId="49" hidden="1" customBuiltin="1"/>
    <cellStyle name="Accent6" xfId="25534" builtinId="49" hidden="1" customBuiltin="1"/>
    <cellStyle name="Accent6" xfId="23960" builtinId="49" hidden="1" customBuiltin="1"/>
    <cellStyle name="Accent6" xfId="19541" builtinId="49" hidden="1" customBuiltin="1"/>
    <cellStyle name="Accent6" xfId="19435" builtinId="49" hidden="1" customBuiltin="1"/>
    <cellStyle name="Accent6" xfId="19565" builtinId="49" hidden="1" customBuiltin="1"/>
    <cellStyle name="Accent6" xfId="19600" builtinId="49" hidden="1" customBuiltin="1"/>
    <cellStyle name="Accent6" xfId="19636" builtinId="49" hidden="1" customBuiltin="1"/>
    <cellStyle name="Accent6" xfId="19670" builtinId="49" hidden="1" customBuiltin="1"/>
    <cellStyle name="Accent6" xfId="19708" builtinId="49" hidden="1" customBuiltin="1"/>
    <cellStyle name="Accent6" xfId="19754" builtinId="49" hidden="1" customBuiltin="1"/>
    <cellStyle name="Accent6" xfId="19786" builtinId="49" hidden="1" customBuiltin="1"/>
    <cellStyle name="Accent6" xfId="19820" builtinId="49" hidden="1" customBuiltin="1"/>
    <cellStyle name="Accent6" xfId="19852" builtinId="49" hidden="1" customBuiltin="1"/>
    <cellStyle name="Accent6" xfId="19883" builtinId="49" hidden="1" customBuiltin="1"/>
    <cellStyle name="Accent6" xfId="19850" builtinId="49" hidden="1" customBuiltin="1"/>
    <cellStyle name="Accent6" xfId="19777" builtinId="49" hidden="1" customBuiltin="1"/>
    <cellStyle name="Accent6" xfId="19907" builtinId="49" hidden="1" customBuiltin="1"/>
    <cellStyle name="Accent6" xfId="19942" builtinId="49" hidden="1" customBuiltin="1"/>
    <cellStyle name="Accent6" xfId="19978" builtinId="49" hidden="1" customBuiltin="1"/>
    <cellStyle name="Accent6" xfId="20043" builtinId="49" hidden="1" customBuiltin="1"/>
    <cellStyle name="Accent6" xfId="20150" builtinId="49" hidden="1" customBuiltin="1"/>
    <cellStyle name="Accent6" xfId="20171" builtinId="49" hidden="1" customBuiltin="1"/>
    <cellStyle name="Accent6" xfId="20194" builtinId="49" hidden="1" customBuiltin="1"/>
    <cellStyle name="Accent6" xfId="20216" builtinId="49" hidden="1" customBuiltin="1"/>
    <cellStyle name="Accent6" xfId="20237" builtinId="49" hidden="1" customBuiltin="1"/>
    <cellStyle name="Accent6" xfId="20271" builtinId="49" hidden="1" customBuiltin="1"/>
    <cellStyle name="Accent6" xfId="20472" builtinId="49" hidden="1" customBuiltin="1"/>
    <cellStyle name="Accent6" xfId="20495" builtinId="49" hidden="1" customBuiltin="1"/>
    <cellStyle name="Accent6" xfId="20524" builtinId="49" hidden="1" customBuiltin="1"/>
    <cellStyle name="Accent6" xfId="20551" builtinId="49" hidden="1" customBuiltin="1"/>
    <cellStyle name="Accent6" xfId="20575" builtinId="49" hidden="1" customBuiltin="1"/>
    <cellStyle name="Accent6" xfId="20429" builtinId="49" hidden="1" customBuiltin="1"/>
    <cellStyle name="Accent6" xfId="20620" builtinId="49" hidden="1" customBuiltin="1"/>
    <cellStyle name="Accent6" xfId="20652" builtinId="49" hidden="1" customBuiltin="1"/>
    <cellStyle name="Accent6" xfId="20718" builtinId="49" hidden="1" customBuiltin="1"/>
    <cellStyle name="Accent6" xfId="20750" builtinId="49" hidden="1" customBuiltin="1"/>
    <cellStyle name="Accent6" xfId="20716" builtinId="49" hidden="1" customBuiltin="1"/>
    <cellStyle name="Accent6" xfId="20643" builtinId="49" hidden="1" customBuiltin="1"/>
    <cellStyle name="Accent6" xfId="20766" builtinId="49" hidden="1" customBuiltin="1"/>
    <cellStyle name="Accent6" xfId="20797" builtinId="49" hidden="1" customBuiltin="1"/>
    <cellStyle name="Accent6" xfId="20823" builtinId="49" hidden="1" customBuiltin="1"/>
    <cellStyle name="Accent6" xfId="20847" builtinId="49" hidden="1" customBuiltin="1"/>
    <cellStyle name="Accent6" xfId="20859" builtinId="49" hidden="1" customBuiltin="1"/>
    <cellStyle name="Accent6" xfId="20899" builtinId="49" hidden="1" customBuiltin="1"/>
    <cellStyle name="Accent6" xfId="20928" builtinId="49" hidden="1" customBuiltin="1"/>
    <cellStyle name="Accent6" xfId="20959" builtinId="49" hidden="1" customBuiltin="1"/>
    <cellStyle name="Accent6" xfId="20989" builtinId="49" hidden="1" customBuiltin="1"/>
    <cellStyle name="Accent6" xfId="21018" builtinId="49" hidden="1" customBuiltin="1"/>
    <cellStyle name="Accent6" xfId="20987" builtinId="49" hidden="1" customBuiltin="1"/>
    <cellStyle name="Accent6" xfId="21033" builtinId="49" hidden="1" customBuiltin="1"/>
    <cellStyle name="Accent6" xfId="21058" builtinId="49" hidden="1" customBuiltin="1"/>
    <cellStyle name="Accent6" xfId="21082" builtinId="49" hidden="1" customBuiltin="1"/>
    <cellStyle name="Accent6" xfId="21105" builtinId="49" hidden="1" customBuiltin="1"/>
    <cellStyle name="Accent6" xfId="21136" builtinId="49" hidden="1" customBuiltin="1"/>
    <cellStyle name="Accent6" xfId="21176" builtinId="49" hidden="1" customBuiltin="1"/>
    <cellStyle name="Accent6" xfId="21205" builtinId="49" hidden="1" customBuiltin="1"/>
    <cellStyle name="Accent6" xfId="21237" builtinId="49" hidden="1" customBuiltin="1"/>
    <cellStyle name="Accent6" xfId="21266" builtinId="49" hidden="1" customBuiltin="1"/>
    <cellStyle name="Accent6" xfId="21295" builtinId="49" hidden="1" customBuiltin="1"/>
    <cellStyle name="Accent6" xfId="21264" builtinId="49" hidden="1" customBuiltin="1"/>
    <cellStyle name="Accent6" xfId="21198" builtinId="49" hidden="1" customBuiltin="1"/>
    <cellStyle name="Accent6" xfId="21310" builtinId="49" hidden="1" customBuiltin="1"/>
    <cellStyle name="Accent6" xfId="21335" builtinId="49" hidden="1" customBuiltin="1"/>
    <cellStyle name="Accent6" xfId="21360" builtinId="49" hidden="1" customBuiltin="1"/>
    <cellStyle name="Accent6" xfId="21383" builtinId="49" hidden="1" customBuiltin="1"/>
    <cellStyle name="Accent6" xfId="20344" builtinId="49" hidden="1" customBuiltin="1"/>
    <cellStyle name="Accent6" xfId="20337" builtinId="49" hidden="1" customBuiltin="1"/>
    <cellStyle name="Accent6" xfId="20405" builtinId="49" hidden="1" customBuiltin="1"/>
    <cellStyle name="Accent6" xfId="20276" builtinId="49" hidden="1" customBuiltin="1"/>
    <cellStyle name="Accent6" xfId="20306" builtinId="49" hidden="1" customBuiltin="1"/>
    <cellStyle name="Accent6" xfId="20280" builtinId="49" hidden="1" customBuiltin="1"/>
    <cellStyle name="Accent6" xfId="21557" builtinId="49" hidden="1" customBuiltin="1"/>
    <cellStyle name="Accent6" xfId="21578" builtinId="49" hidden="1" customBuiltin="1"/>
    <cellStyle name="Accent6" xfId="21601" builtinId="49" hidden="1" customBuiltin="1"/>
    <cellStyle name="Accent6" xfId="21622" builtinId="49" hidden="1" customBuiltin="1"/>
    <cellStyle name="Accent6" xfId="21643" builtinId="49" hidden="1" customBuiltin="1"/>
    <cellStyle name="Accent6" xfId="21522" builtinId="49" hidden="1" customBuiltin="1"/>
    <cellStyle name="Accent6" xfId="21686" builtinId="49" hidden="1" customBuiltin="1"/>
    <cellStyle name="Accent6" xfId="21717" builtinId="49" hidden="1" customBuiltin="1"/>
    <cellStyle name="Accent6" xfId="21782" builtinId="49" hidden="1" customBuiltin="1"/>
    <cellStyle name="Accent6" xfId="21812" builtinId="49" hidden="1" customBuiltin="1"/>
    <cellStyle name="Accent6" xfId="18906" builtinId="49" hidden="1" customBuiltin="1"/>
    <cellStyle name="Accent6" xfId="18936" builtinId="49" hidden="1" customBuiltin="1"/>
    <cellStyle name="Accent6" xfId="18976" builtinId="49" hidden="1" customBuiltin="1"/>
    <cellStyle name="Accent6" xfId="19005" builtinId="49" hidden="1" customBuiltin="1"/>
    <cellStyle name="Accent6" xfId="19037" builtinId="49" hidden="1" customBuiltin="1"/>
    <cellStyle name="Accent6" xfId="19067" builtinId="49" hidden="1" customBuiltin="1"/>
    <cellStyle name="Accent6" xfId="19096" builtinId="49" hidden="1" customBuiltin="1"/>
    <cellStyle name="Accent6" xfId="19065" builtinId="49" hidden="1" customBuiltin="1"/>
    <cellStyle name="Accent6" xfId="18998" builtinId="49" hidden="1" customBuiltin="1"/>
    <cellStyle name="Accent6" xfId="19112" builtinId="49" hidden="1" customBuiltin="1"/>
    <cellStyle name="Accent6" xfId="19136" builtinId="49" hidden="1" customBuiltin="1"/>
    <cellStyle name="Accent6" xfId="19160" builtinId="49" hidden="1" customBuiltin="1"/>
    <cellStyle name="Accent6" xfId="19183" builtinId="49" hidden="1" customBuiltin="1"/>
    <cellStyle name="Accent6" xfId="19204" builtinId="49" hidden="1" customBuiltin="1"/>
    <cellStyle name="Accent6" xfId="5051" builtinId="49" hidden="1" customBuiltin="1"/>
    <cellStyle name="Accent6" xfId="4283" builtinId="49" hidden="1" customBuiltin="1"/>
    <cellStyle name="Accent6" xfId="5364" builtinId="49" hidden="1" customBuiltin="1"/>
    <cellStyle name="Accent6" xfId="4918" builtinId="49" hidden="1" customBuiltin="1"/>
    <cellStyle name="Accent6" xfId="14663" builtinId="49" hidden="1" customBuiltin="1"/>
    <cellStyle name="Accent6" xfId="4104" builtinId="49" hidden="1" customBuiltin="1"/>
    <cellStyle name="Accent6" xfId="17261" builtinId="49" hidden="1" customBuiltin="1"/>
    <cellStyle name="Accent6" xfId="5609" builtinId="49" hidden="1" customBuiltin="1"/>
    <cellStyle name="Accent6" xfId="7721" builtinId="49" hidden="1" customBuiltin="1"/>
    <cellStyle name="Accent6" xfId="6271" builtinId="49" hidden="1" customBuiltin="1"/>
    <cellStyle name="Accent6" xfId="14759" builtinId="49" hidden="1" customBuiltin="1"/>
    <cellStyle name="Accent6" xfId="17966" builtinId="49" hidden="1" customBuiltin="1"/>
    <cellStyle name="Accent6" xfId="14581" builtinId="49" hidden="1" customBuiltin="1"/>
    <cellStyle name="Accent6" xfId="17556" builtinId="49" hidden="1" customBuiltin="1"/>
    <cellStyle name="Accent6" xfId="19214" builtinId="49" hidden="1" customBuiltin="1"/>
    <cellStyle name="Accent6" xfId="18102" builtinId="49" hidden="1" customBuiltin="1"/>
    <cellStyle name="Accent6" xfId="9622" builtinId="49" hidden="1" customBuiltin="1"/>
    <cellStyle name="Accent6" xfId="19239" builtinId="49" hidden="1" customBuiltin="1"/>
    <cellStyle name="Accent6" xfId="19278" builtinId="49" hidden="1" customBuiltin="1"/>
    <cellStyle name="Accent6" xfId="19315" builtinId="49" hidden="1" customBuiltin="1"/>
    <cellStyle name="Accent6" xfId="19350" builtinId="49" hidden="1" customBuiltin="1"/>
    <cellStyle name="Accent6" xfId="19366" builtinId="49" hidden="1" customBuiltin="1"/>
    <cellStyle name="Accent6" xfId="19412" builtinId="49" hidden="1" customBuiltin="1"/>
    <cellStyle name="Accent6" xfId="19444" builtinId="49" hidden="1" customBuiltin="1"/>
    <cellStyle name="Accent6" xfId="19478" builtinId="49" hidden="1" customBuiltin="1"/>
    <cellStyle name="Accent6" xfId="19510" builtinId="49" hidden="1" customBuiltin="1"/>
    <cellStyle name="Accent6" xfId="18448" builtinId="49" hidden="1" customBuiltin="1"/>
    <cellStyle name="Accent6" xfId="18482" builtinId="49" hidden="1" customBuiltin="1"/>
    <cellStyle name="Accent6" xfId="18514" builtinId="49" hidden="1" customBuiltin="1"/>
    <cellStyle name="Accent6" xfId="18544" builtinId="49" hidden="1" customBuiltin="1"/>
    <cellStyle name="Accent6" xfId="18512" builtinId="49" hidden="1" customBuiltin="1"/>
    <cellStyle name="Accent6" xfId="18439" builtinId="49" hidden="1" customBuiltin="1"/>
    <cellStyle name="Accent6" xfId="18591" builtinId="49" hidden="1" customBuiltin="1"/>
    <cellStyle name="Accent6" xfId="18618" builtinId="49" hidden="1" customBuiltin="1"/>
    <cellStyle name="Accent6" xfId="18642" builtinId="49" hidden="1" customBuiltin="1"/>
    <cellStyle name="Accent6" xfId="18653" builtinId="49" hidden="1" customBuiltin="1"/>
    <cellStyle name="Accent6" xfId="18693" builtinId="49" hidden="1" customBuiltin="1"/>
    <cellStyle name="Accent6" xfId="18723" builtinId="49" hidden="1" customBuiltin="1"/>
    <cellStyle name="Accent6" xfId="18755" builtinId="49" hidden="1" customBuiltin="1"/>
    <cellStyle name="Accent6" xfId="18784" builtinId="49" hidden="1" customBuiltin="1"/>
    <cellStyle name="Accent6" xfId="18813" builtinId="49" hidden="1" customBuiltin="1"/>
    <cellStyle name="Accent6" xfId="18782" builtinId="49" hidden="1" customBuiltin="1"/>
    <cellStyle name="Accent6" xfId="18829" builtinId="49" hidden="1" customBuiltin="1"/>
    <cellStyle name="Accent6" xfId="18856" builtinId="49" hidden="1" customBuiltin="1"/>
    <cellStyle name="Accent6" xfId="18881" builtinId="49" hidden="1" customBuiltin="1"/>
    <cellStyle name="Accent6" xfId="6281" builtinId="49" hidden="1" customBuiltin="1"/>
    <cellStyle name="Accent6" xfId="7846" builtinId="49" hidden="1" customBuiltin="1"/>
    <cellStyle name="Accent6" xfId="10679" builtinId="49" hidden="1" customBuiltin="1"/>
    <cellStyle name="Accent6" xfId="18288" builtinId="49" hidden="1" customBuiltin="1"/>
    <cellStyle name="Accent6" xfId="18309" builtinId="49" hidden="1" customBuiltin="1"/>
    <cellStyle name="Accent6" xfId="18332" builtinId="49" hidden="1" customBuiltin="1"/>
    <cellStyle name="Accent6" xfId="18353" builtinId="49" hidden="1" customBuiltin="1"/>
    <cellStyle name="Accent6" xfId="18374" builtinId="49" hidden="1" customBuiltin="1"/>
    <cellStyle name="Accent6" xfId="18253" builtinId="49" hidden="1" customBuiltin="1"/>
    <cellStyle name="Accent6" xfId="18417" builtinId="49" hidden="1" customBuiltin="1"/>
    <cellStyle name="Accent6" xfId="18089" builtinId="49" hidden="1" customBuiltin="1"/>
    <cellStyle name="Accent6" xfId="18146" builtinId="49" hidden="1" customBuiltin="1"/>
    <cellStyle name="Accent6" xfId="17059" builtinId="49" hidden="1" customBuiltin="1"/>
    <cellStyle name="Accent6" xfId="17052" builtinId="49" hidden="1" customBuiltin="1"/>
    <cellStyle name="Accent6" xfId="17121" builtinId="49" hidden="1" customBuiltin="1"/>
    <cellStyle name="Accent6" xfId="17926" builtinId="49" hidden="1" customBuiltin="1"/>
    <cellStyle name="Accent6" xfId="18039" builtinId="49" hidden="1" customBuiltin="1"/>
    <cellStyle name="Accent6" xfId="18064" builtinId="49" hidden="1" customBuiltin="1"/>
    <cellStyle name="Accent6" xfId="18024" builtinId="49" hidden="1" customBuiltin="1"/>
    <cellStyle name="Accent6" xfId="17993" builtinId="49" hidden="1" customBuiltin="1"/>
    <cellStyle name="Accent6" xfId="18561" builtinId="49" hidden="1" customBuiltin="1"/>
    <cellStyle name="Accent6" xfId="14085" builtinId="49" hidden="1" customBuiltin="1"/>
    <cellStyle name="Accent6" xfId="21415" builtinId="49" hidden="1" customBuiltin="1"/>
    <cellStyle name="Accent6" xfId="20685" builtinId="49" hidden="1" customBuiltin="1"/>
    <cellStyle name="Accent6" xfId="19508" builtinId="49" hidden="1" customBuiltin="1"/>
    <cellStyle name="Accent6" xfId="24898" builtinId="49" hidden="1" customBuiltin="1"/>
    <cellStyle name="Accent6" xfId="24206" builtinId="49" hidden="1" customBuiltin="1"/>
    <cellStyle name="Accent6" xfId="23030" builtinId="49" hidden="1" customBuiltin="1"/>
    <cellStyle name="Accent6" xfId="12814" builtinId="49" hidden="1" customBuiltin="1"/>
    <cellStyle name="Accent6" xfId="21955" builtinId="49" hidden="1" customBuiltin="1"/>
    <cellStyle name="Accent6" xfId="14882" builtinId="49" hidden="1" customBuiltin="1"/>
    <cellStyle name="Accent6" xfId="13267" builtinId="49" hidden="1" customBuiltin="1"/>
    <cellStyle name="Accent6" xfId="12919" builtinId="49" hidden="1" customBuiltin="1"/>
    <cellStyle name="Accent6" xfId="6128" builtinId="49" hidden="1" customBuiltin="1"/>
    <cellStyle name="Accent6" xfId="11342" builtinId="49" hidden="1" customBuiltin="1"/>
    <cellStyle name="Accent6" xfId="2826" builtinId="49" hidden="1" customBuiltin="1"/>
    <cellStyle name="Accent6" xfId="2848" builtinId="49" hidden="1" customBuiltin="1"/>
    <cellStyle name="Accent6" xfId="2869" builtinId="49" hidden="1" customBuiltin="1"/>
    <cellStyle name="Accent6" xfId="2901" builtinId="49" hidden="1" customBuiltin="1"/>
    <cellStyle name="Accent6" xfId="1921" builtinId="49" hidden="1" customBuiltin="1"/>
    <cellStyle name="Accent6" xfId="1915" builtinId="49" hidden="1" customBuiltin="1"/>
    <cellStyle name="Accent6" xfId="1977" builtinId="49" hidden="1" customBuiltin="1"/>
    <cellStyle name="Accent6" xfId="1861" builtinId="49" hidden="1" customBuiltin="1"/>
    <cellStyle name="Accent6" xfId="1887" builtinId="49" hidden="1" customBuiltin="1"/>
    <cellStyle name="Accent6" xfId="1865" builtinId="49" hidden="1" customBuiltin="1"/>
    <cellStyle name="Accent6" xfId="3042" builtinId="49" hidden="1" customBuiltin="1"/>
    <cellStyle name="Accent6" xfId="3063" builtinId="49" hidden="1" customBuiltin="1"/>
    <cellStyle name="Accent6" xfId="3086" builtinId="49" hidden="1" customBuiltin="1"/>
    <cellStyle name="Accent6" xfId="3107" builtinId="49" hidden="1" customBuiltin="1"/>
    <cellStyle name="Accent6" xfId="3128" builtinId="49" hidden="1" customBuiltin="1"/>
    <cellStyle name="Accent6" xfId="3007" builtinId="49" hidden="1" customBuiltin="1"/>
    <cellStyle name="Accent6" xfId="3166" builtinId="49" hidden="1" customBuiltin="1"/>
    <cellStyle name="Accent6" xfId="3197" builtinId="49" hidden="1" customBuiltin="1"/>
    <cellStyle name="Accent6" xfId="3260" builtinId="49" hidden="1" customBuiltin="1"/>
    <cellStyle name="Accent6" xfId="3290" builtinId="49" hidden="1" customBuiltin="1"/>
    <cellStyle name="Accent6" xfId="3258" builtinId="49" hidden="1" customBuiltin="1"/>
    <cellStyle name="Accent6" xfId="3188" builtinId="49" hidden="1" customBuiltin="1"/>
    <cellStyle name="Accent6" xfId="3304" builtinId="49" hidden="1" customBuiltin="1"/>
    <cellStyle name="Accent6" xfId="3329" builtinId="49" hidden="1" customBuiltin="1"/>
    <cellStyle name="Accent6" xfId="3350" builtinId="49" hidden="1" customBuiltin="1"/>
    <cellStyle name="Accent6" xfId="3371" builtinId="49" hidden="1" customBuiltin="1"/>
    <cellStyle name="Accent6" xfId="3381" builtinId="49" hidden="1" customBuiltin="1"/>
    <cellStyle name="Accent6" xfId="3416" builtinId="49" hidden="1" customBuiltin="1"/>
    <cellStyle name="Accent6" xfId="3445" builtinId="49" hidden="1" customBuiltin="1"/>
    <cellStyle name="Accent6" xfId="3476" builtinId="49" hidden="1" customBuiltin="1"/>
    <cellStyle name="Accent6" xfId="3503" builtinId="49" hidden="1" customBuiltin="1"/>
    <cellStyle name="Accent6" xfId="3531" builtinId="49" hidden="1" customBuiltin="1"/>
    <cellStyle name="Accent6" xfId="3501" builtinId="49" hidden="1" customBuiltin="1"/>
    <cellStyle name="Accent6" xfId="3438" builtinId="49" hidden="1" customBuiltin="1"/>
    <cellStyle name="Accent6" xfId="3544" builtinId="49" hidden="1" customBuiltin="1"/>
    <cellStyle name="Accent6" xfId="3566" builtinId="49" hidden="1" customBuiltin="1"/>
    <cellStyle name="Accent6" xfId="3587" builtinId="49" hidden="1" customBuiltin="1"/>
    <cellStyle name="Accent6" xfId="3608" builtinId="49" hidden="1" customBuiltin="1"/>
    <cellStyle name="Accent6" xfId="3637" builtinId="49" hidden="1" customBuiltin="1"/>
    <cellStyle name="Accent6" xfId="3672" builtinId="49" hidden="1" customBuiltin="1"/>
    <cellStyle name="Accent6" xfId="3701" builtinId="49" hidden="1" customBuiltin="1"/>
    <cellStyle name="Accent6" xfId="3732" builtinId="49" hidden="1" customBuiltin="1"/>
    <cellStyle name="Accent6" xfId="3759" builtinId="49" hidden="1" customBuiltin="1"/>
    <cellStyle name="Accent6" xfId="3787" builtinId="49" hidden="1" customBuiltin="1"/>
    <cellStyle name="Accent6" xfId="3757" builtinId="49" hidden="1" customBuiltin="1"/>
    <cellStyle name="Accent6" xfId="3694" builtinId="49" hidden="1" customBuiltin="1"/>
    <cellStyle name="Accent6" xfId="3800" builtinId="49" hidden="1" customBuiltin="1"/>
    <cellStyle name="Accent6" xfId="3822" builtinId="49" hidden="1" customBuiltin="1"/>
    <cellStyle name="Accent6" xfId="3843" builtinId="49" hidden="1" customBuiltin="1"/>
    <cellStyle name="Accent6" xfId="3885" builtinId="49" hidden="1" customBuiltin="1"/>
    <cellStyle name="Accent6" xfId="3936" builtinId="49" hidden="1" customBuiltin="1"/>
    <cellStyle name="Accent6" xfId="3970" builtinId="49" hidden="1" customBuiltin="1"/>
    <cellStyle name="Accent6" xfId="4007" builtinId="49" hidden="1" customBuiltin="1"/>
    <cellStyle name="Accent6" xfId="4044" builtinId="49" hidden="1" customBuiltin="1"/>
    <cellStyle name="Accent6" xfId="4078" builtinId="49" hidden="1" customBuiltin="1"/>
    <cellStyle name="Accent6" xfId="4276" builtinId="49" hidden="1" customBuiltin="1"/>
    <cellStyle name="Accent6" xfId="6403" builtinId="49" hidden="1" customBuiltin="1"/>
    <cellStyle name="Accent6" xfId="6455" builtinId="49" hidden="1" customBuiltin="1"/>
    <cellStyle name="Accent6" xfId="6480" builtinId="49" hidden="1" customBuiltin="1"/>
    <cellStyle name="Accent6" xfId="6502" builtinId="49" hidden="1" customBuiltin="1"/>
    <cellStyle name="Accent6" xfId="6356" builtinId="49" hidden="1" customBuiltin="1"/>
    <cellStyle name="Accent6" xfId="6552" builtinId="49" hidden="1" customBuiltin="1"/>
    <cellStyle name="Accent6" xfId="6586" builtinId="49" hidden="1" customBuiltin="1"/>
    <cellStyle name="Accent6" xfId="6624" builtinId="49" hidden="1" customBuiltin="1"/>
    <cellStyle name="Accent6" xfId="1342" builtinId="49" hidden="1" customBuiltin="1"/>
    <cellStyle name="Accent6" xfId="1374" builtinId="49" hidden="1" customBuiltin="1"/>
    <cellStyle name="Accent6" xfId="1408" builtinId="49" hidden="1" customBuiltin="1"/>
    <cellStyle name="Accent6" xfId="1440" builtinId="49" hidden="1" customBuiltin="1"/>
    <cellStyle name="Accent6" xfId="1471" builtinId="49" hidden="1" customBuiltin="1"/>
    <cellStyle name="Accent6" xfId="1438" builtinId="49" hidden="1" customBuiltin="1"/>
    <cellStyle name="Accent6" xfId="1365" builtinId="49" hidden="1" customBuiltin="1"/>
    <cellStyle name="Accent6" xfId="1495" builtinId="49" hidden="1" customBuiltin="1"/>
    <cellStyle name="Accent6" xfId="1530" builtinId="49" hidden="1" customBuiltin="1"/>
    <cellStyle name="Accent6" xfId="1566" builtinId="49" hidden="1" customBuiltin="1"/>
    <cellStyle name="Accent6" xfId="1600" builtinId="49" hidden="1" customBuiltin="1"/>
    <cellStyle name="Accent6" xfId="1635" builtinId="49" hidden="1" customBuiltin="1"/>
    <cellStyle name="Accent6" xfId="1745" builtinId="49" hidden="1" customBuiltin="1"/>
    <cellStyle name="Accent6" xfId="1766" builtinId="49" hidden="1" customBuiltin="1"/>
    <cellStyle name="Accent6" xfId="1788" builtinId="49" hidden="1" customBuiltin="1"/>
    <cellStyle name="Accent6" xfId="1831" builtinId="49" hidden="1" customBuiltin="1"/>
    <cellStyle name="Accent6" xfId="1856" builtinId="49" hidden="1" customBuiltin="1"/>
    <cellStyle name="Accent6" xfId="2035" builtinId="49" hidden="1" customBuiltin="1"/>
    <cellStyle name="Accent6" xfId="2056" builtinId="49" hidden="1" customBuiltin="1"/>
    <cellStyle name="Accent6" xfId="2079" builtinId="49" hidden="1" customBuiltin="1"/>
    <cellStyle name="Accent6" xfId="2101" builtinId="49" hidden="1" customBuiltin="1"/>
    <cellStyle name="Accent6" xfId="2122" builtinId="49" hidden="1" customBuiltin="1"/>
    <cellStyle name="Accent6" xfId="1998" builtinId="49" hidden="1" customBuiltin="1"/>
    <cellStyle name="Accent6" xfId="2161" builtinId="49" hidden="1" customBuiltin="1"/>
    <cellStyle name="Accent6" xfId="2192" builtinId="49" hidden="1" customBuiltin="1"/>
    <cellStyle name="Accent6" xfId="2225" builtinId="49" hidden="1" customBuiltin="1"/>
    <cellStyle name="Accent6" xfId="2256" builtinId="49" hidden="1" customBuiltin="1"/>
    <cellStyle name="Accent6" xfId="2286" builtinId="49" hidden="1" customBuiltin="1"/>
    <cellStyle name="Accent6" xfId="2254" builtinId="49" hidden="1" customBuiltin="1"/>
    <cellStyle name="Accent6" xfId="2183" builtinId="49" hidden="1" customBuiltin="1"/>
    <cellStyle name="Accent6" xfId="2300" builtinId="49" hidden="1" customBuiltin="1"/>
    <cellStyle name="Accent6" xfId="2325" builtinId="49" hidden="1" customBuiltin="1"/>
    <cellStyle name="Accent6" xfId="2347" builtinId="49" hidden="1" customBuiltin="1"/>
    <cellStyle name="Accent6" xfId="2368" builtinId="49" hidden="1" customBuiltin="1"/>
    <cellStyle name="Accent6" xfId="2379" builtinId="49" hidden="1" customBuiltin="1"/>
    <cellStyle name="Accent6" xfId="2415" builtinId="49" hidden="1" customBuiltin="1"/>
    <cellStyle name="Accent6" xfId="2444" builtinId="49" hidden="1" customBuiltin="1"/>
    <cellStyle name="Accent6" xfId="2475" builtinId="49" hidden="1" customBuiltin="1"/>
    <cellStyle name="Accent6" xfId="2503" builtinId="49" hidden="1" customBuiltin="1"/>
    <cellStyle name="Accent6" xfId="2531" builtinId="49" hidden="1" customBuiltin="1"/>
    <cellStyle name="Accent6" xfId="804" builtinId="49" hidden="1" customBuiltin="1"/>
    <cellStyle name="Accent6" xfId="768" builtinId="49" hidden="1" customBuiltin="1"/>
    <cellStyle name="Accent6" xfId="687" builtinId="49" hidden="1" customBuiltin="1"/>
    <cellStyle name="Accent6" xfId="829" builtinId="49" hidden="1" customBuiltin="1"/>
    <cellStyle name="Accent6" xfId="867" builtinId="49" hidden="1" customBuiltin="1"/>
    <cellStyle name="Accent6" xfId="903" builtinId="49" hidden="1" customBuiltin="1"/>
    <cellStyle name="Accent6" xfId="954" builtinId="49" hidden="1" customBuiltin="1"/>
    <cellStyle name="Accent6" xfId="1000" builtinId="49" hidden="1" customBuiltin="1"/>
    <cellStyle name="Accent6" xfId="1032" builtinId="49" hidden="1" customBuiltin="1"/>
    <cellStyle name="Accent6" xfId="1066" builtinId="49" hidden="1" customBuiltin="1"/>
    <cellStyle name="Accent6" xfId="1098" builtinId="49" hidden="1" customBuiltin="1"/>
    <cellStyle name="Accent6" xfId="1129" builtinId="49" hidden="1" customBuiltin="1"/>
    <cellStyle name="Accent6" xfId="1096" builtinId="49" hidden="1" customBuiltin="1"/>
    <cellStyle name="Accent6" xfId="1023" builtinId="49" hidden="1" customBuiltin="1"/>
    <cellStyle name="Accent6" xfId="1153" builtinId="49" hidden="1" customBuiltin="1"/>
    <cellStyle name="Accent6" xfId="1188" builtinId="49" hidden="1" customBuiltin="1"/>
    <cellStyle name="Accent6" xfId="1258" builtinId="49" hidden="1" customBuiltin="1"/>
    <cellStyle name="Accent6" xfId="1296" builtinId="49" hidden="1" customBuiltin="1"/>
    <cellStyle name="Accent6" xfId="473" builtinId="49" hidden="1" customBuiltin="1"/>
    <cellStyle name="Accent6" xfId="507" builtinId="49" hidden="1" customBuiltin="1"/>
    <cellStyle name="Accent6" xfId="543" builtinId="49" hidden="1" customBuiltin="1"/>
    <cellStyle name="Accent6" xfId="579" builtinId="49" hidden="1" customBuiltin="1"/>
    <cellStyle name="Accent6" xfId="613" builtinId="49" hidden="1" customBuiltin="1"/>
    <cellStyle name="Accent6" xfId="413" builtinId="49" hidden="1" customBuiltin="1"/>
    <cellStyle name="Accent6" xfId="664" builtinId="49" hidden="1" customBuiltin="1"/>
    <cellStyle name="Accent6" xfId="698" builtinId="49" hidden="1" customBuiltin="1"/>
    <cellStyle name="Accent6" xfId="735" builtinId="49" hidden="1" customBuiltin="1"/>
    <cellStyle name="Accent6" xfId="770" builtinId="49" hidden="1" customBuiltin="1"/>
    <cellStyle name="Accent6" xfId="242" builtinId="49" hidden="1" customBuiltin="1"/>
    <cellStyle name="Accent6" xfId="279" builtinId="49" hidden="1" customBuiltin="1"/>
    <cellStyle name="Accent6" xfId="316" builtinId="49" hidden="1" customBuiltin="1"/>
    <cellStyle name="Accent6" xfId="350" builtinId="49" hidden="1" customBuiltin="1"/>
    <cellStyle name="Accent6" xfId="385" builtinId="49" hidden="1" customBuiltin="1"/>
    <cellStyle name="Accent6" xfId="123" builtinId="49" hidden="1" customBuiltin="1"/>
    <cellStyle name="Accent6" xfId="166" builtinId="49" hidden="1" customBuiltin="1"/>
    <cellStyle name="Accent6" xfId="208" builtinId="49" hidden="1" customBuiltin="1"/>
    <cellStyle name="Accent6" xfId="40" builtinId="49" hidden="1" customBuiltin="1"/>
    <cellStyle name="Accent6" xfId="88" builtinId="49" hidden="1" customBuiltin="1"/>
    <cellStyle name="Accent6" xfId="938" builtinId="49" hidden="1" customBuiltin="1"/>
    <cellStyle name="Accent6" xfId="1810" builtinId="49" hidden="1" customBuiltin="1"/>
    <cellStyle name="Accent6" xfId="3864" builtinId="49" hidden="1" customBuiltin="1"/>
    <cellStyle name="Accent6" xfId="3230" builtinId="49" hidden="1" customBuiltin="1"/>
    <cellStyle name="Accent6" xfId="2437" builtinId="49" hidden="1" customBuiltin="1"/>
    <cellStyle name="Accent6" xfId="4776" builtinId="49" hidden="1" customBuiltin="1"/>
    <cellStyle name="Accent6" xfId="10043" builtinId="49" hidden="1" customBuiltin="1"/>
    <cellStyle name="Accent6" xfId="9347" builtinId="49" hidden="1" customBuiltin="1"/>
    <cellStyle name="Accent6" xfId="8586" builtinId="49" hidden="1" customBuiltin="1"/>
    <cellStyle name="Accent6" xfId="6828" builtinId="49" hidden="1" customBuiltin="1"/>
    <cellStyle name="Accent6" xfId="17517" builtinId="49" hidden="1" customBuiltin="1"/>
    <cellStyle name="Accent6" xfId="4203" builtinId="49" hidden="1" customBuiltin="1"/>
    <cellStyle name="Accent6" xfId="14151" builtinId="49" hidden="1" customBuiltin="1"/>
    <cellStyle name="Accent6" xfId="16074" builtinId="49" hidden="1" customBuiltin="1"/>
    <cellStyle name="Accent6" xfId="15472" builtinId="49" hidden="1" customBuiltin="1"/>
    <cellStyle name="Accent6" xfId="25558" builtinId="49" hidden="1" customBuiltin="1"/>
    <cellStyle name="Accent6" xfId="25581" builtinId="49" hidden="1" customBuiltin="1"/>
    <cellStyle name="Accent6" xfId="25604" builtinId="49" hidden="1" customBuiltin="1"/>
    <cellStyle name="Accent6" xfId="25625" builtinId="49" hidden="1" customBuiltin="1"/>
    <cellStyle name="Accent6" xfId="20795" builtinId="49" hidden="1" customBuiltin="1"/>
    <cellStyle name="Accent6" xfId="19059" builtinId="49" hidden="1" customBuiltin="1"/>
    <cellStyle name="Accent6" xfId="20240" builtinId="49" hidden="1" customBuiltin="1"/>
    <cellStyle name="Accent6" xfId="9629" builtinId="49" hidden="1" customBuiltin="1"/>
    <cellStyle name="Accent6" xfId="21645" builtinId="49" hidden="1" customBuiltin="1"/>
    <cellStyle name="Accent6" xfId="4340" builtinId="49" hidden="1" customBuiltin="1"/>
    <cellStyle name="Accent6" xfId="6235" builtinId="49" hidden="1" customBuiltin="1"/>
    <cellStyle name="Accent6" xfId="23742" builtinId="49" hidden="1" customBuiltin="1"/>
    <cellStyle name="Accent6" xfId="5373" builtinId="49" hidden="1" customBuiltin="1"/>
    <cellStyle name="Accent6" xfId="20095" builtinId="49" hidden="1" customBuiltin="1"/>
    <cellStyle name="Accent6" xfId="20520" builtinId="49" hidden="1" customBuiltin="1"/>
    <cellStyle name="Accent6" xfId="4922" builtinId="49" hidden="1" customBuiltin="1"/>
    <cellStyle name="Accent6" xfId="24423" builtinId="49" hidden="1" customBuiltin="1"/>
    <cellStyle name="Accent6" xfId="23314" builtinId="49" hidden="1" customBuiltin="1"/>
    <cellStyle name="Accent6" xfId="24027" builtinId="49" hidden="1" customBuiltin="1"/>
    <cellStyle name="Accent6" xfId="25635" builtinId="49" hidden="1" customBuiltin="1"/>
    <cellStyle name="Accent6" xfId="24556" builtinId="49" hidden="1" customBuiltin="1"/>
    <cellStyle name="Accent6" xfId="23313" builtinId="49" hidden="1" customBuiltin="1"/>
    <cellStyle name="Accent6" xfId="25660" builtinId="49" hidden="1" customBuiltin="1"/>
    <cellStyle name="Accent6" xfId="25698" builtinId="49" hidden="1" customBuiltin="1"/>
    <cellStyle name="Accent6" xfId="25734" builtinId="49" hidden="1" customBuiltin="1"/>
    <cellStyle name="Accent6" xfId="25769" builtinId="49" hidden="1" customBuiltin="1"/>
    <cellStyle name="Accent6" xfId="25831" builtinId="49" hidden="1" customBuiltin="1"/>
    <cellStyle name="Accent6" xfId="25863" builtinId="49" hidden="1" customBuiltin="1"/>
    <cellStyle name="Accent6" xfId="25897" builtinId="49" hidden="1" customBuiltin="1"/>
    <cellStyle name="Accent6" xfId="25929" builtinId="49" hidden="1" customBuiltin="1"/>
    <cellStyle name="Accent6" xfId="25960" builtinId="49" hidden="1" customBuiltin="1"/>
    <cellStyle name="Accent6" xfId="25927" builtinId="49" hidden="1" customBuiltin="1"/>
    <cellStyle name="Accent6" xfId="25854" builtinId="49" hidden="1" customBuiltin="1"/>
    <cellStyle name="Accent6" xfId="25984" builtinId="49" hidden="1" customBuiltin="1"/>
    <cellStyle name="Accent6" xfId="26019" builtinId="49" hidden="1" customBuiltin="1"/>
    <cellStyle name="Accent6" xfId="26055" builtinId="49" hidden="1" customBuiltin="1"/>
    <cellStyle name="Accent6" xfId="26089" builtinId="49" hidden="1" customBuiltin="1"/>
    <cellStyle name="Accent6" xfId="26121" builtinId="49" hidden="1" customBuiltin="1"/>
    <cellStyle name="Accent6" xfId="26159" builtinId="49" hidden="1" customBuiltin="1"/>
    <cellStyle name="Accent6" xfId="26188" builtinId="49" hidden="1" customBuiltin="1"/>
    <cellStyle name="Accent6" xfId="26219" builtinId="49" hidden="1" customBuiltin="1"/>
    <cellStyle name="Accent6" xfId="26248" builtinId="49" hidden="1" customBuiltin="1"/>
    <cellStyle name="Accent6" xfId="26276" builtinId="49" hidden="1" customBuiltin="1"/>
    <cellStyle name="Accent6" xfId="26246" builtinId="49" hidden="1" customBuiltin="1"/>
    <cellStyle name="Accent6" xfId="26181" builtinId="49" hidden="1" customBuiltin="1"/>
    <cellStyle name="Accent6" xfId="26289" builtinId="49" hidden="1" customBuiltin="1"/>
    <cellStyle name="Accent6" xfId="26311" builtinId="49" hidden="1" customBuiltin="1"/>
    <cellStyle name="Accent6" xfId="26334" builtinId="49" hidden="1" customBuiltin="1"/>
    <cellStyle name="Accent6" xfId="26377" builtinId="49" hidden="1" customBuiltin="1"/>
    <cellStyle name="Accent6" xfId="26399" builtinId="49" hidden="1" customBuiltin="1"/>
    <cellStyle name="Accent6" xfId="26420" builtinId="49" hidden="1" customBuiltin="1"/>
    <cellStyle name="Accent6" xfId="26442" builtinId="49" hidden="1" customBuiltin="1"/>
    <cellStyle name="Accent6" xfId="26464" builtinId="49" hidden="1" customBuiltin="1"/>
    <cellStyle name="Accent6" xfId="26485" builtinId="49" hidden="1" customBuiltin="1"/>
    <cellStyle name="Accent6" xfId="26510" builtinId="49" hidden="1" customBuiltin="1"/>
    <cellStyle name="Accent6" xfId="26689" builtinId="49" hidden="1" customBuiltin="1"/>
    <cellStyle name="Accent6" xfId="26733" builtinId="49" hidden="1" customBuiltin="1"/>
    <cellStyle name="Accent6" xfId="26755" builtinId="49" hidden="1" customBuiltin="1"/>
    <cellStyle name="Accent6" xfId="26776" builtinId="49" hidden="1" customBuiltin="1"/>
    <cellStyle name="Accent6" xfId="26652" builtinId="49" hidden="1" customBuiltin="1"/>
    <cellStyle name="Accent6" xfId="26815" builtinId="49" hidden="1" customBuiltin="1"/>
    <cellStyle name="Accent6" xfId="26846" builtinId="49" hidden="1" customBuiltin="1"/>
    <cellStyle name="Accent6" xfId="26879" builtinId="49" hidden="1" customBuiltin="1"/>
    <cellStyle name="Accent6" xfId="26910" builtinId="49" hidden="1" customBuiltin="1"/>
    <cellStyle name="Accent6" xfId="26940" builtinId="49" hidden="1" customBuiltin="1"/>
    <cellStyle name="Accent6" xfId="26908" builtinId="49" hidden="1" customBuiltin="1"/>
    <cellStyle name="Accent6" xfId="26837" builtinId="49" hidden="1" customBuiltin="1"/>
    <cellStyle name="Accent6" xfId="26954" builtinId="49" hidden="1" customBuiltin="1"/>
    <cellStyle name="Accent6" xfId="26979" builtinId="49" hidden="1" customBuiltin="1"/>
    <cellStyle name="Accent6" xfId="27001" builtinId="49" hidden="1" customBuiltin="1"/>
    <cellStyle name="Accent6" xfId="27022" builtinId="49" hidden="1" customBuiltin="1"/>
    <cellStyle name="Accent6" xfId="27033" builtinId="49" hidden="1" customBuiltin="1"/>
    <cellStyle name="Accent6" xfId="27069" builtinId="49" hidden="1" customBuiltin="1"/>
    <cellStyle name="Accent6" xfId="27098" builtinId="49" hidden="1" customBuiltin="1"/>
    <cellStyle name="Accent6" xfId="27129" builtinId="49" hidden="1" customBuiltin="1"/>
    <cellStyle name="Accent6" xfId="27157" builtinId="49" hidden="1" customBuiltin="1"/>
    <cellStyle name="Accent6" xfId="27185" builtinId="49" hidden="1" customBuiltin="1"/>
    <cellStyle name="Accent6" xfId="27155" builtinId="49" hidden="1" customBuiltin="1"/>
    <cellStyle name="Accent6" xfId="27198" builtinId="49" hidden="1" customBuiltin="1"/>
    <cellStyle name="Accent6" xfId="27220" builtinId="49" hidden="1" customBuiltin="1"/>
    <cellStyle name="Accent6" xfId="27242" builtinId="49" hidden="1" customBuiltin="1"/>
    <cellStyle name="Accent6" xfId="27263" builtinId="49" hidden="1" customBuiltin="1"/>
    <cellStyle name="Accent6" xfId="27293" builtinId="49" hidden="1" customBuiltin="1"/>
    <cellStyle name="Accent6" xfId="27329" builtinId="49" hidden="1" customBuiltin="1"/>
    <cellStyle name="Accent6" xfId="27358" builtinId="49" hidden="1" customBuiltin="1"/>
    <cellStyle name="Accent6" xfId="27389" builtinId="49" hidden="1" customBuiltin="1"/>
    <cellStyle name="Accent6" xfId="27417" builtinId="49" hidden="1" customBuiltin="1"/>
    <cellStyle name="Accent6" xfId="27445" builtinId="49" hidden="1" customBuiltin="1"/>
    <cellStyle name="Accent6" xfId="27415" builtinId="49" hidden="1" customBuiltin="1"/>
    <cellStyle name="Accent6" xfId="27458" builtinId="49" hidden="1" customBuiltin="1"/>
    <cellStyle name="Accent6" xfId="27480" builtinId="49" hidden="1" customBuiltin="1"/>
    <cellStyle name="Accent6" xfId="27502" builtinId="49" hidden="1" customBuiltin="1"/>
    <cellStyle name="Accent6" xfId="27523" builtinId="49" hidden="1" customBuiltin="1"/>
    <cellStyle name="Accent6" xfId="27544" builtinId="49" hidden="1" customBuiltin="1"/>
    <cellStyle name="Accent6" xfId="26575" builtinId="49" hidden="1" customBuiltin="1"/>
    <cellStyle name="Accent6" xfId="26569" builtinId="49" hidden="1" customBuiltin="1"/>
    <cellStyle name="Accent6" xfId="26631" builtinId="49" hidden="1" customBuiltin="1"/>
    <cellStyle name="Accent6" xfId="26515" builtinId="49" hidden="1" customBuiltin="1"/>
    <cellStyle name="Accent6" xfId="26541" builtinId="49" hidden="1" customBuiltin="1"/>
    <cellStyle name="Accent6" xfId="26519" builtinId="49" hidden="1" customBuiltin="1"/>
    <cellStyle name="Accent6" xfId="27597" builtinId="49" hidden="1" customBuiltin="1"/>
    <cellStyle name="Accent6" xfId="27618" builtinId="49" hidden="1" customBuiltin="1"/>
    <cellStyle name="Accent6" xfId="27641" builtinId="49" hidden="1" customBuiltin="1"/>
    <cellStyle name="Accent6" xfId="27662" builtinId="49" hidden="1" customBuiltin="1"/>
    <cellStyle name="Accent6" xfId="27683" builtinId="49" hidden="1" customBuiltin="1"/>
    <cellStyle name="Accent6" xfId="27562" builtinId="49" hidden="1" customBuiltin="1"/>
    <cellStyle name="Accent6" xfId="27721" builtinId="49" hidden="1" customBuiltin="1"/>
    <cellStyle name="Accent6" xfId="27752" builtinId="49" hidden="1" customBuiltin="1"/>
    <cellStyle name="Accent6" xfId="27815" builtinId="49" hidden="1" customBuiltin="1"/>
    <cellStyle name="Accent6" xfId="27845" builtinId="49" hidden="1" customBuiltin="1"/>
    <cellStyle name="Accent6" xfId="27813" builtinId="49" hidden="1" customBuiltin="1"/>
    <cellStyle name="Accent6" xfId="27743" builtinId="49" hidden="1" customBuiltin="1"/>
    <cellStyle name="Accent6" xfId="27859" builtinId="49" hidden="1" customBuiltin="1"/>
    <cellStyle name="Accent6" xfId="27884" builtinId="49" hidden="1" customBuiltin="1"/>
    <cellStyle name="Accent6" xfId="27905" builtinId="49" hidden="1" customBuiltin="1"/>
    <cellStyle name="Accent6" xfId="27926" builtinId="49" hidden="1" customBuiltin="1"/>
    <cellStyle name="Accent6" xfId="27936" builtinId="49" hidden="1" customBuiltin="1"/>
    <cellStyle name="Accent6" xfId="27971" builtinId="49" hidden="1" customBuiltin="1"/>
    <cellStyle name="Accent6" xfId="28031" builtinId="49" hidden="1" customBuiltin="1"/>
    <cellStyle name="Accent6" xfId="28058" builtinId="49" hidden="1" customBuiltin="1"/>
    <cellStyle name="Accent6" xfId="28086" builtinId="49" hidden="1" customBuiltin="1"/>
    <cellStyle name="Accent6" xfId="28056" builtinId="49" hidden="1" customBuiltin="1"/>
    <cellStyle name="Accent6" xfId="27993" builtinId="49" hidden="1" customBuiltin="1"/>
    <cellStyle name="Accent6" xfId="28099" builtinId="49" hidden="1" customBuiltin="1"/>
    <cellStyle name="Accent6" xfId="28121" builtinId="49" hidden="1" customBuiltin="1"/>
    <cellStyle name="Accent6" xfId="28142" builtinId="49" hidden="1" customBuiltin="1"/>
    <cellStyle name="Accent6" xfId="28163" builtinId="49" hidden="1" customBuiltin="1"/>
    <cellStyle name="Accent6" xfId="28192" builtinId="49" hidden="1" customBuiltin="1"/>
    <cellStyle name="Accent6" xfId="28227" builtinId="49" hidden="1" customBuiltin="1"/>
    <cellStyle name="Accent6" xfId="28256" builtinId="49" hidden="1" customBuiltin="1"/>
    <cellStyle name="Accent6" xfId="28287" builtinId="49" hidden="1" customBuiltin="1"/>
    <cellStyle name="Accent6" xfId="28314" builtinId="49" hidden="1" customBuiltin="1"/>
    <cellStyle name="Accent6" xfId="28342" builtinId="49" hidden="1" customBuiltin="1"/>
    <cellStyle name="Accent6" xfId="28312" builtinId="49" hidden="1" customBuiltin="1"/>
    <cellStyle name="Accent6" xfId="28249" builtinId="49" hidden="1" customBuiltin="1"/>
    <cellStyle name="Accent6" xfId="28355" builtinId="49" hidden="1" customBuiltin="1"/>
    <cellStyle name="Accent6" xfId="28377" builtinId="49" hidden="1" customBuiltin="1"/>
    <cellStyle name="Accent6" xfId="28398" builtinId="49" hidden="1" customBuiltin="1"/>
    <cellStyle name="Accent6" xfId="28440" builtinId="49" hidden="1" customBuiltin="1"/>
    <cellStyle name="Accent6" xfId="28419" builtinId="49" hidden="1" customBuiltin="1"/>
    <cellStyle name="Accent6" xfId="27785" builtinId="49" hidden="1" customBuiltin="1"/>
    <cellStyle name="Accent6" xfId="27091" builtinId="49" hidden="1" customBuiltin="1"/>
    <cellStyle name="Accent6" xfId="26355" builtinId="49" hidden="1" customBuiltin="1"/>
    <cellStyle name="Accent6" xfId="20059" builtinId="49" hidden="1" customBuiltin="1"/>
    <cellStyle name="Accent6" xfId="25153" builtinId="49" hidden="1" customBuiltin="1"/>
    <cellStyle name="Accent6" xfId="24567" builtinId="49" hidden="1" customBuiltin="1"/>
    <cellStyle name="Accent6" xfId="23881" builtinId="49" hidden="1" customBuiltin="1"/>
    <cellStyle name="Accent6" xfId="22688" builtinId="49" hidden="1" customBuiltin="1"/>
    <cellStyle name="Accent6" xfId="22436" builtinId="49" hidden="1" customBuiltin="1"/>
    <cellStyle name="Accent6" xfId="21751" builtinId="49" hidden="1" customBuiltin="1"/>
    <cellStyle name="Accent6" xfId="20921" builtinId="49" hidden="1" customBuiltin="1"/>
    <cellStyle name="Accent6" xfId="20012" builtinId="49" hidden="1" customBuiltin="1"/>
    <cellStyle name="Accent6" xfId="18716" builtinId="49" hidden="1" customBuiltin="1"/>
    <cellStyle name="Accent6" xfId="18114" builtinId="49" hidden="1" customBuiltin="1"/>
    <cellStyle name="Accent6" xfId="6288" builtinId="49" hidden="1" customBuiltin="1"/>
    <cellStyle name="Accent6" xfId="5248" builtinId="49" hidden="1" customBuiltin="1"/>
    <cellStyle name="Accent6" xfId="4735" builtinId="49" hidden="1" customBuiltin="1"/>
    <cellStyle name="Accent6" xfId="4877" builtinId="49" hidden="1" customBuiltin="1"/>
    <cellStyle name="Accent6" xfId="5142" builtinId="49" hidden="1" customBuiltin="1"/>
    <cellStyle name="Accent6" xfId="4884" builtinId="49" hidden="1" customBuiltin="1"/>
    <cellStyle name="Accent6" xfId="5064" builtinId="49" hidden="1" customBuiltin="1"/>
    <cellStyle name="Accent6" xfId="5689" builtinId="49" hidden="1" customBuiltin="1"/>
    <cellStyle name="Accent6" xfId="5779" builtinId="49" hidden="1" customBuiltin="1"/>
    <cellStyle name="Accent6" xfId="5138" builtinId="49" hidden="1" customBuiltin="1"/>
    <cellStyle name="Accent6" xfId="9638" builtinId="49" hidden="1" customBuiltin="1"/>
    <cellStyle name="Accent6" xfId="4140" builtinId="49" hidden="1" customBuiltin="1"/>
    <cellStyle name="Accent6" xfId="9187" builtinId="49" hidden="1" customBuiltin="1"/>
    <cellStyle name="Accent6" xfId="8857" builtinId="49" hidden="1" customBuiltin="1"/>
    <cellStyle name="Accent6" xfId="5982" builtinId="49" hidden="1" customBuiltin="1"/>
    <cellStyle name="Accent6" xfId="4977" builtinId="49" hidden="1" customBuiltin="1"/>
    <cellStyle name="Accent6" xfId="6396" builtinId="49" hidden="1" customBuiltin="1"/>
    <cellStyle name="Accent6" xfId="11032" builtinId="49" hidden="1" customBuiltin="1"/>
    <cellStyle name="Accent6" xfId="11058" builtinId="49" hidden="1" customBuiltin="1"/>
    <cellStyle name="Accent6" xfId="11088" builtinId="49" hidden="1" customBuiltin="1"/>
    <cellStyle name="Accent6" xfId="11116" builtinId="49" hidden="1" customBuiltin="1"/>
    <cellStyle name="Accent6" xfId="11143" builtinId="49" hidden="1" customBuiltin="1"/>
    <cellStyle name="Accent6" xfId="10985" builtinId="49" hidden="1" customBuiltin="1"/>
    <cellStyle name="Accent6" xfId="10639" builtinId="49" hidden="1" customBuiltin="1"/>
    <cellStyle name="Accent6" xfId="27351" builtinId="49" hidden="1" customBuiltin="1"/>
    <cellStyle name="Accent6" xfId="25785" builtinId="49" hidden="1" customBuiltin="1"/>
    <cellStyle name="Accent6" xfId="1224" builtinId="49" hidden="1" customBuiltin="1"/>
    <cellStyle name="Accent6" xfId="6428" builtinId="49" hidden="1" customBuiltin="1"/>
    <cellStyle name="Accent6" xfId="6922" builtinId="49" hidden="1" customBuiltin="1"/>
    <cellStyle name="Accent6" xfId="6957" builtinId="49" hidden="1" customBuiltin="1"/>
    <cellStyle name="Accent6" xfId="6989" builtinId="49" hidden="1" customBuiltin="1"/>
    <cellStyle name="Accent6" xfId="7020" builtinId="49" hidden="1" customBuiltin="1"/>
    <cellStyle name="Accent6" xfId="6987" builtinId="49" hidden="1" customBuiltin="1"/>
    <cellStyle name="Accent6" xfId="6913" builtinId="49" hidden="1" customBuiltin="1"/>
    <cellStyle name="Accent6" xfId="7044" builtinId="49" hidden="1" customBuiltin="1"/>
    <cellStyle name="Accent6" xfId="7079" builtinId="49" hidden="1" customBuiltin="1"/>
    <cellStyle name="Accent6" xfId="7115" builtinId="49" hidden="1" customBuiltin="1"/>
    <cellStyle name="Accent6" xfId="7149" builtinId="49" hidden="1" customBuiltin="1"/>
    <cellStyle name="Accent6" xfId="7187" builtinId="49" hidden="1" customBuiltin="1"/>
    <cellStyle name="Accent6" xfId="7234" builtinId="49" hidden="1" customBuiltin="1"/>
    <cellStyle name="Accent6" xfId="7267" builtinId="49" hidden="1" customBuiltin="1"/>
    <cellStyle name="Accent6" xfId="7302" builtinId="49" hidden="1" customBuiltin="1"/>
    <cellStyle name="Accent6" xfId="7334" builtinId="49" hidden="1" customBuiltin="1"/>
    <cellStyle name="Accent6" xfId="7365" builtinId="49" hidden="1" customBuiltin="1"/>
    <cellStyle name="Accent6" xfId="7332" builtinId="49" hidden="1" customBuiltin="1"/>
    <cellStyle name="Accent6" xfId="7258" builtinId="49" hidden="1" customBuiltin="1"/>
    <cellStyle name="Accent6" xfId="7389" builtinId="49" hidden="1" customBuiltin="1"/>
    <cellStyle name="Accent6" xfId="7425" builtinId="49" hidden="1" customBuiltin="1"/>
    <cellStyle name="Accent6" xfId="7461" builtinId="49" hidden="1" customBuiltin="1"/>
    <cellStyle name="Accent6" xfId="7495" builtinId="49" hidden="1" customBuiltin="1"/>
    <cellStyle name="Accent6" xfId="7535" builtinId="49" hidden="1" customBuiltin="1"/>
    <cellStyle name="Accent6" xfId="7986" builtinId="49" hidden="1" customBuiltin="1"/>
    <cellStyle name="Accent6" xfId="8007" builtinId="49" hidden="1" customBuiltin="1"/>
    <cellStyle name="Accent6" xfId="8030" builtinId="49" hidden="1" customBuiltin="1"/>
    <cellStyle name="Accent6" xfId="8053" builtinId="49" hidden="1" customBuiltin="1"/>
    <cellStyle name="Accent6" xfId="8074" builtinId="49" hidden="1" customBuiltin="1"/>
    <cellStyle name="Accent6" xfId="8119" builtinId="49" hidden="1" customBuiltin="1"/>
    <cellStyle name="Accent6" xfId="8610" builtinId="49" hidden="1" customBuiltin="1"/>
    <cellStyle name="Accent6" xfId="8636" builtinId="49" hidden="1" customBuiltin="1"/>
    <cellStyle name="Accent6" xfId="8662" builtinId="49" hidden="1" customBuiltin="1"/>
    <cellStyle name="Accent6" xfId="8686" builtinId="49" hidden="1" customBuiltin="1"/>
    <cellStyle name="Accent6" xfId="8545" builtinId="49" hidden="1" customBuiltin="1"/>
    <cellStyle name="Accent6" xfId="8726" builtinId="49" hidden="1" customBuiltin="1"/>
    <cellStyle name="Accent6" xfId="8758" builtinId="49" hidden="1" customBuiltin="1"/>
    <cellStyle name="Accent6" xfId="8793" builtinId="49" hidden="1" customBuiltin="1"/>
    <cellStyle name="Accent6" xfId="8825" builtinId="49" hidden="1" customBuiltin="1"/>
    <cellStyle name="Accent6" xfId="8855" builtinId="49" hidden="1" customBuiltin="1"/>
    <cellStyle name="Accent6" xfId="8823" builtinId="49" hidden="1" customBuiltin="1"/>
    <cellStyle name="Accent6" xfId="8748" builtinId="49" hidden="1" customBuiltin="1"/>
    <cellStyle name="Accent6" xfId="8872" builtinId="49" hidden="1" customBuiltin="1"/>
    <cellStyle name="Accent6" xfId="8900" builtinId="49" hidden="1" customBuiltin="1"/>
    <cellStyle name="Accent6" xfId="8924" builtinId="49" hidden="1" customBuiltin="1"/>
    <cellStyle name="Accent6" xfId="8947" builtinId="49" hidden="1" customBuiltin="1"/>
    <cellStyle name="Accent6" xfId="8959" builtinId="49" hidden="1" customBuiltin="1"/>
    <cellStyle name="Accent6" xfId="8999" builtinId="49" hidden="1" customBuiltin="1"/>
    <cellStyle name="Accent6" xfId="9029" builtinId="49" hidden="1" customBuiltin="1"/>
    <cellStyle name="Accent6" xfId="9063" builtinId="49" hidden="1" customBuiltin="1"/>
    <cellStyle name="Accent6" xfId="9091" builtinId="49" hidden="1" customBuiltin="1"/>
    <cellStyle name="Accent6" xfId="9119" builtinId="49" hidden="1" customBuiltin="1"/>
    <cellStyle name="Accent6" xfId="9089" builtinId="49" hidden="1" customBuiltin="1"/>
    <cellStyle name="Accent6" xfId="9022" builtinId="49" hidden="1" customBuiltin="1"/>
    <cellStyle name="Accent6" xfId="9137" builtinId="49" hidden="1" customBuiltin="1"/>
    <cellStyle name="Accent6" xfId="9162" builtinId="49" hidden="1" customBuiltin="1"/>
    <cellStyle name="Accent6" xfId="9189" builtinId="49" hidden="1" customBuiltin="1"/>
    <cellStyle name="Accent6" xfId="9213" builtinId="49" hidden="1" customBuiltin="1"/>
    <cellStyle name="Accent6" xfId="9245" builtinId="49" hidden="1" customBuiltin="1"/>
    <cellStyle name="Accent6" xfId="9284" builtinId="49" hidden="1" customBuiltin="1"/>
    <cellStyle name="Accent6" xfId="9315" builtinId="49" hidden="1" customBuiltin="1"/>
    <cellStyle name="Accent6" xfId="9376" builtinId="49" hidden="1" customBuiltin="1"/>
    <cellStyle name="Accent6" xfId="9404" builtinId="49" hidden="1" customBuiltin="1"/>
    <cellStyle name="Accent6" xfId="9374" builtinId="49" hidden="1" customBuiltin="1"/>
    <cellStyle name="Accent6" xfId="9307" builtinId="49" hidden="1" customBuiltin="1"/>
    <cellStyle name="Accent6" xfId="9422" builtinId="49" hidden="1" customBuiltin="1"/>
    <cellStyle name="Accent6" xfId="9446" builtinId="49" hidden="1" customBuiltin="1"/>
    <cellStyle name="Accent6" xfId="9472" builtinId="49" hidden="1" customBuiltin="1"/>
    <cellStyle name="Accent6" xfId="9495" builtinId="49" hidden="1" customBuiltin="1"/>
    <cellStyle name="Accent6" xfId="9527" builtinId="49" hidden="1" customBuiltin="1"/>
    <cellStyle name="Accent6" xfId="8363" builtinId="49" hidden="1" customBuiltin="1"/>
    <cellStyle name="Accent6" xfId="8354" builtinId="49" hidden="1" customBuiltin="1"/>
    <cellStyle name="Accent6" xfId="8501" builtinId="49" hidden="1" customBuiltin="1"/>
    <cellStyle name="Accent6" xfId="8151" builtinId="49" hidden="1" customBuiltin="1"/>
    <cellStyle name="Accent6" xfId="8226" builtinId="49" hidden="1" customBuiltin="1"/>
    <cellStyle name="Accent6" xfId="8159" builtinId="49" hidden="1" customBuiltin="1"/>
    <cellStyle name="Accent6" xfId="9684" builtinId="49" hidden="1" customBuiltin="1"/>
    <cellStyle name="Accent6" xfId="9705" builtinId="49" hidden="1" customBuiltin="1"/>
    <cellStyle name="Accent6" xfId="9728" builtinId="49" hidden="1" customBuiltin="1"/>
    <cellStyle name="Accent6" xfId="9749" builtinId="49" hidden="1" customBuiltin="1"/>
    <cellStyle name="Accent6" xfId="9770" builtinId="49" hidden="1" customBuiltin="1"/>
    <cellStyle name="Accent6" xfId="9647" builtinId="49" hidden="1" customBuiltin="1"/>
    <cellStyle name="Accent6" xfId="9811" builtinId="49" hidden="1" customBuiltin="1"/>
    <cellStyle name="Accent6" xfId="9842" builtinId="49" hidden="1" customBuiltin="1"/>
    <cellStyle name="Accent6" xfId="9907" builtinId="49" hidden="1" customBuiltin="1"/>
    <cellStyle name="Accent6" xfId="9938" builtinId="49" hidden="1" customBuiltin="1"/>
    <cellStyle name="Accent6" xfId="9905" builtinId="49" hidden="1" customBuiltin="1"/>
    <cellStyle name="Accent6" xfId="9833" builtinId="49" hidden="1" customBuiltin="1"/>
    <cellStyle name="Accent6" xfId="9956" builtinId="49" hidden="1" customBuiltin="1"/>
    <cellStyle name="Accent6" xfId="9985" builtinId="49" hidden="1" customBuiltin="1"/>
    <cellStyle name="Accent6" xfId="10009" builtinId="49" hidden="1" customBuiltin="1"/>
    <cellStyle name="Accent6" xfId="10031" builtinId="49" hidden="1" customBuiltin="1"/>
    <cellStyle name="Accent6" xfId="10079" builtinId="49" hidden="1" customBuiltin="1"/>
    <cellStyle name="Accent6" xfId="10108" builtinId="49" hidden="1" customBuiltin="1"/>
    <cellStyle name="Accent6" xfId="10140" builtinId="49" hidden="1" customBuiltin="1"/>
    <cellStyle name="Accent6" xfId="10167" builtinId="49" hidden="1" customBuiltin="1"/>
    <cellStyle name="Accent6" xfId="10165" builtinId="49" hidden="1" customBuiltin="1"/>
    <cellStyle name="Accent6" xfId="10101" builtinId="49" hidden="1" customBuiltin="1"/>
    <cellStyle name="Accent6" xfId="10213" builtinId="49" hidden="1" customBuiltin="1"/>
    <cellStyle name="Accent6" xfId="10238" builtinId="49" hidden="1" customBuiltin="1"/>
    <cellStyle name="Accent6" xfId="10263" builtinId="49" hidden="1" customBuiltin="1"/>
    <cellStyle name="Accent6" xfId="10286" builtinId="49" hidden="1" customBuiltin="1"/>
    <cellStyle name="Accent6" xfId="10319" builtinId="49" hidden="1" customBuiltin="1"/>
    <cellStyle name="Accent6" xfId="10357" builtinId="49" hidden="1" customBuiltin="1"/>
    <cellStyle name="Accent6" xfId="10387" builtinId="49" hidden="1" customBuiltin="1"/>
    <cellStyle name="Accent6" xfId="10420" builtinId="49" hidden="1" customBuiltin="1"/>
    <cellStyle name="Accent6" xfId="10447" builtinId="49" hidden="1" customBuiltin="1"/>
    <cellStyle name="Accent6" xfId="10475" builtinId="49" hidden="1" customBuiltin="1"/>
    <cellStyle name="Accent6" xfId="10445" builtinId="49" hidden="1" customBuiltin="1"/>
    <cellStyle name="Accent6" xfId="10379" builtinId="49" hidden="1" customBuiltin="1"/>
    <cellStyle name="Accent6" xfId="10492" builtinId="49" hidden="1" customBuiltin="1"/>
    <cellStyle name="Accent6" xfId="10518" builtinId="49" hidden="1" customBuiltin="1"/>
    <cellStyle name="Accent6" xfId="10541" builtinId="49" hidden="1" customBuiltin="1"/>
    <cellStyle name="Accent6" xfId="10565" builtinId="49" hidden="1" customBuiltin="1"/>
    <cellStyle name="Accent6" xfId="10592" builtinId="49" hidden="1" customBuiltin="1"/>
    <cellStyle name="Accent6" xfId="8336" builtinId="49" hidden="1" customBuiltin="1"/>
    <cellStyle name="Accent6" xfId="8520" builtinId="49" hidden="1" customBuiltin="1"/>
    <cellStyle name="Accent6" xfId="10672" builtinId="49" hidden="1" customBuiltin="1"/>
    <cellStyle name="Accent6" xfId="7772" builtinId="49" hidden="1" customBuiltin="1"/>
    <cellStyle name="Accent6" xfId="6104" builtinId="49" hidden="1" customBuiltin="1"/>
    <cellStyle name="Accent6" xfId="6095" builtinId="49" hidden="1" customBuiltin="1"/>
    <cellStyle name="Accent6" xfId="7539" builtinId="49" hidden="1" customBuiltin="1"/>
    <cellStyle name="Accent6" xfId="4722" builtinId="49" hidden="1" customBuiltin="1"/>
    <cellStyle name="Accent6" xfId="4558" builtinId="49" hidden="1" customBuiltin="1"/>
    <cellStyle name="Accent6" xfId="4501" builtinId="49" hidden="1" customBuiltin="1"/>
    <cellStyle name="Accent6" xfId="7825" builtinId="49" hidden="1" customBuiltin="1"/>
    <cellStyle name="Accent6" xfId="5700" builtinId="49" hidden="1" customBuiltin="1"/>
    <cellStyle name="Accent6" xfId="4927" builtinId="49" hidden="1" customBuiltin="1"/>
    <cellStyle name="Accent6" xfId="7562" builtinId="49" hidden="1" customBuiltin="1"/>
    <cellStyle name="Accent6" xfId="6220" builtinId="49" hidden="1" customBuiltin="1"/>
    <cellStyle name="Accent6" xfId="10605" builtinId="49" hidden="1" customBuiltin="1"/>
    <cellStyle name="Accent6" xfId="5018" builtinId="49" hidden="1" customBuiltin="1"/>
    <cellStyle name="Accent6" xfId="4405" builtinId="49" hidden="1" customBuiltin="1"/>
    <cellStyle name="Accent6" xfId="8449" builtinId="49" hidden="1" customBuiltin="1"/>
    <cellStyle name="Accent6" xfId="5199" builtinId="49" hidden="1" customBuiltin="1"/>
    <cellStyle name="Accent6" xfId="10793" builtinId="49" hidden="1" customBuiltin="1"/>
    <cellStyle name="Accent6" xfId="5196" builtinId="49" hidden="1" customBuiltin="1"/>
    <cellStyle name="Accent6" xfId="5581" builtinId="49" hidden="1" customBuiltin="1"/>
    <cellStyle name="Accent6" xfId="8311" builtinId="49" hidden="1" customBuiltin="1"/>
    <cellStyle name="Accent6" xfId="4810" builtinId="49" hidden="1" customBuiltin="1"/>
    <cellStyle name="Accent6" xfId="10809" builtinId="49" hidden="1" customBuiltin="1"/>
    <cellStyle name="Accent6" xfId="7710" builtinId="49" hidden="1" customBuiltin="1"/>
    <cellStyle name="Accent6" xfId="5408" builtinId="49" hidden="1" customBuiltin="1"/>
    <cellStyle name="Accent6" xfId="8251" builtinId="49" hidden="1" customBuiltin="1"/>
    <cellStyle name="Accent6" xfId="7604" builtinId="49" hidden="1" customBuiltin="1"/>
    <cellStyle name="Accent6" xfId="5927" builtinId="49" hidden="1" customBuiltin="1"/>
    <cellStyle name="Accent6" xfId="5010" builtinId="49" hidden="1" customBuiltin="1"/>
    <cellStyle name="Accent6" xfId="4120" builtinId="49" hidden="1" customBuiltin="1"/>
    <cellStyle name="Accent6" xfId="4167" builtinId="49" hidden="1" customBuiltin="1"/>
    <cellStyle name="Accent6" xfId="5445" builtinId="49" hidden="1" customBuiltin="1"/>
    <cellStyle name="Accent6" xfId="5299" builtinId="49" hidden="1" customBuiltin="1"/>
    <cellStyle name="Accent6" xfId="9876" builtinId="49" hidden="1" customBuiltin="1"/>
    <cellStyle name="Accent6" xfId="2501" builtinId="49" hidden="1" customBuiltin="1"/>
    <cellStyle name="Accent6" xfId="2544" builtinId="49" hidden="1" customBuiltin="1"/>
    <cellStyle name="Accent6" xfId="2566" builtinId="49" hidden="1" customBuiltin="1"/>
    <cellStyle name="Accent6" xfId="2588" builtinId="49" hidden="1" customBuiltin="1"/>
    <cellStyle name="Accent6" xfId="2609" builtinId="49" hidden="1" customBuiltin="1"/>
    <cellStyle name="Accent6" xfId="2639" builtinId="49" hidden="1" customBuiltin="1"/>
    <cellStyle name="Accent6" xfId="2675" builtinId="49" hidden="1" customBuiltin="1"/>
    <cellStyle name="Accent6" xfId="2704" builtinId="49" hidden="1" customBuiltin="1"/>
    <cellStyle name="Accent6" xfId="2735" builtinId="49" hidden="1" customBuiltin="1"/>
    <cellStyle name="Accent6" xfId="2763" builtinId="49" hidden="1" customBuiltin="1"/>
    <cellStyle name="Accent6" xfId="2791" builtinId="49" hidden="1" customBuiltin="1"/>
    <cellStyle name="Accent6" xfId="2761" builtinId="49" hidden="1" customBuiltin="1"/>
    <cellStyle name="Accent6" xfId="2697" builtinId="49" hidden="1" customBuiltin="1"/>
    <cellStyle name="Accent6" xfId="2804" builtinId="49" hidden="1" customBuiltin="1"/>
    <cellStyle name="Accent6" xfId="10196" builtinId="49" hidden="1" customBuiltin="1"/>
    <cellStyle name="Accent6" xfId="7840" builtinId="49" hidden="1" customBuiltin="1"/>
    <cellStyle name="Accent6" xfId="9214" builtinId="49" hidden="1" customBuiltin="1"/>
    <cellStyle name="Accent6" xfId="14725" builtinId="49" hidden="1" customBuiltin="1"/>
    <cellStyle name="Accent6" xfId="4318" builtinId="49" hidden="1" customBuiltin="1"/>
    <cellStyle name="Accent6" xfId="16995" builtinId="49" hidden="1" customBuiltin="1"/>
    <cellStyle name="Accent6" xfId="4844" builtinId="49" hidden="1" customBuiltin="1"/>
    <cellStyle name="Accent6" xfId="5433" builtinId="49" hidden="1" customBuiltin="1"/>
    <cellStyle name="Accent6" xfId="14610" builtinId="49" hidden="1" customBuiltin="1"/>
    <cellStyle name="Accent6" xfId="4952" builtinId="49" hidden="1" customBuiltin="1"/>
    <cellStyle name="Accent6" xfId="17005" builtinId="49" hidden="1" customBuiltin="1"/>
    <cellStyle name="Accent6" xfId="14095" builtinId="49" hidden="1" customBuiltin="1"/>
    <cellStyle name="Accent6" xfId="10846" builtinId="49" hidden="1" customBuiltin="1"/>
    <cellStyle name="Accent6" xfId="14558" builtinId="49" hidden="1" customBuiltin="1"/>
    <cellStyle name="Accent6" xfId="14018" builtinId="49" hidden="1" customBuiltin="1"/>
    <cellStyle name="Accent6" xfId="7753" builtinId="49" hidden="1" customBuiltin="1"/>
    <cellStyle name="Accent6" xfId="4188" builtinId="49" hidden="1" customBuiltin="1"/>
    <cellStyle name="Accent6" xfId="5675" builtinId="49" hidden="1" customBuiltin="1"/>
    <cellStyle name="Accent6" xfId="5421" builtinId="49" hidden="1" customBuiltin="1"/>
    <cellStyle name="Accent6" xfId="9287" builtinId="49" hidden="1" customBuiltin="1"/>
    <cellStyle name="Accent6" xfId="13009" builtinId="49" hidden="1" customBuiltin="1"/>
    <cellStyle name="Accent6" xfId="5129" builtinId="49" hidden="1" customBuiltin="1"/>
    <cellStyle name="Accent6" xfId="7781" builtinId="49" hidden="1" customBuiltin="1"/>
    <cellStyle name="Accent6" xfId="5133" builtinId="49" hidden="1" customBuiltin="1"/>
    <cellStyle name="Accent6" xfId="4224" builtinId="49" hidden="1" customBuiltin="1"/>
    <cellStyle name="Accent6" xfId="7786" builtinId="49" hidden="1" customBuiltin="1"/>
    <cellStyle name="Accent6" xfId="7964" builtinId="49" hidden="1" customBuiltin="1"/>
    <cellStyle name="Accent6" xfId="4296" builtinId="49" hidden="1" customBuiltin="1"/>
    <cellStyle name="Accent6" xfId="4214" builtinId="49" hidden="1" customBuiltin="1"/>
    <cellStyle name="Accent6" xfId="7611" builtinId="49" hidden="1" customBuiltin="1"/>
    <cellStyle name="Accent6" xfId="15882" builtinId="49" hidden="1" customBuiltin="1"/>
    <cellStyle name="Accent6" xfId="176" builtinId="49" hidden="1" customBuiltin="1"/>
    <cellStyle name="Accent6" xfId="15446" builtinId="49" hidden="1" customBuiltin="1"/>
    <cellStyle name="Accent6" xfId="15126" builtinId="49" hidden="1" customBuiltin="1"/>
    <cellStyle name="Accent6" xfId="10951" builtinId="49" hidden="1" customBuiltin="1"/>
    <cellStyle name="Accent6" xfId="4178" builtinId="49" hidden="1" customBuiltin="1"/>
    <cellStyle name="Accent6" xfId="4428" builtinId="49" hidden="1" customBuiltin="1"/>
    <cellStyle name="Accent6" xfId="17188" builtinId="49" hidden="1" customBuiltin="1"/>
    <cellStyle name="Accent6" xfId="17212" builtinId="49" hidden="1" customBuiltin="1"/>
    <cellStyle name="Accent6" xfId="17241" builtinId="49" hidden="1" customBuiltin="1"/>
    <cellStyle name="Accent6" xfId="17268" builtinId="49" hidden="1" customBuiltin="1"/>
    <cellStyle name="Accent6" xfId="17292" builtinId="49" hidden="1" customBuiltin="1"/>
    <cellStyle name="Accent6" xfId="17145" builtinId="49" hidden="1" customBuiltin="1"/>
    <cellStyle name="Accent6" xfId="17338" builtinId="49" hidden="1" customBuiltin="1"/>
    <cellStyle name="Accent6" xfId="17370" builtinId="49" hidden="1" customBuiltin="1"/>
    <cellStyle name="Accent6" xfId="17437" builtinId="49" hidden="1" customBuiltin="1"/>
    <cellStyle name="Accent6" xfId="17469" builtinId="49" hidden="1" customBuiltin="1"/>
    <cellStyle name="Accent6" xfId="17435" builtinId="49" hidden="1" customBuiltin="1"/>
    <cellStyle name="Accent6" xfId="17361" builtinId="49" hidden="1" customBuiltin="1"/>
    <cellStyle name="Accent6" xfId="17486" builtinId="49" hidden="1" customBuiltin="1"/>
    <cellStyle name="Accent6" xfId="17543" builtinId="49" hidden="1" customBuiltin="1"/>
    <cellStyle name="Accent6" xfId="17568" builtinId="49" hidden="1" customBuiltin="1"/>
    <cellStyle name="Accent6" xfId="17580" builtinId="49" hidden="1" customBuiltin="1"/>
    <cellStyle name="Accent6" xfId="17620" builtinId="49" hidden="1" customBuiltin="1"/>
    <cellStyle name="Accent6" xfId="17649" builtinId="49" hidden="1" customBuiltin="1"/>
    <cellStyle name="Accent6" xfId="17680" builtinId="49" hidden="1" customBuiltin="1"/>
    <cellStyle name="Accent6" xfId="17710" builtinId="49" hidden="1" customBuiltin="1"/>
    <cellStyle name="Accent6" xfId="17740" builtinId="49" hidden="1" customBuiltin="1"/>
    <cellStyle name="Accent6" xfId="17708" builtinId="49" hidden="1" customBuiltin="1"/>
    <cellStyle name="Accent6" xfId="17642" builtinId="49" hidden="1" customBuiltin="1"/>
    <cellStyle name="Accent6" xfId="17757" builtinId="49" hidden="1" customBuiltin="1"/>
    <cellStyle name="Accent6" xfId="17782" builtinId="49" hidden="1" customBuiltin="1"/>
    <cellStyle name="Accent6" xfId="17808" builtinId="49" hidden="1" customBuiltin="1"/>
    <cellStyle name="Accent6" xfId="17832" builtinId="49" hidden="1" customBuiltin="1"/>
    <cellStyle name="Accent6" xfId="17864" builtinId="49" hidden="1" customBuiltin="1"/>
    <cellStyle name="Accent6" xfId="17904" builtinId="49" hidden="1" customBuiltin="1"/>
    <cellStyle name="Accent6" xfId="17933" builtinId="49" hidden="1" customBuiltin="1"/>
    <cellStyle name="Accent6" xfId="17965" builtinId="49" hidden="1" customBuiltin="1"/>
    <cellStyle name="Accent6" xfId="17995" builtinId="49" hidden="1" customBuiltin="1"/>
    <cellStyle name="Accent6" xfId="17404" builtinId="49" hidden="1" customBuiltin="1"/>
    <cellStyle name="Accent6" xfId="16799" builtinId="49" hidden="1" customBuiltin="1"/>
    <cellStyle name="Accent6" xfId="15285" builtinId="49" hidden="1" customBuiltin="1"/>
    <cellStyle name="Accent6" xfId="4433" builtinId="49" hidden="1" customBuiltin="1"/>
    <cellStyle name="Accent6" xfId="12008" builtinId="49" hidden="1" customBuiltin="1"/>
    <cellStyle name="Accent6" xfId="6660" builtinId="49" hidden="1" customBuiltin="1"/>
    <cellStyle name="Accent6" xfId="6694" builtinId="49" hidden="1" customBuiltin="1"/>
    <cellStyle name="Accent6" xfId="6658" builtinId="49" hidden="1" customBuiltin="1"/>
    <cellStyle name="Accent6" xfId="6575" builtinId="49" hidden="1" customBuiltin="1"/>
    <cellStyle name="Accent6" xfId="6719" builtinId="49" hidden="1" customBuiltin="1"/>
    <cellStyle name="Accent6" xfId="6757" builtinId="49" hidden="1" customBuiltin="1"/>
    <cellStyle name="Accent6" xfId="6793" builtinId="49" hidden="1" customBuiltin="1"/>
    <cellStyle name="Accent6" xfId="6844" builtinId="49" hidden="1" customBuiltin="1"/>
    <cellStyle name="Accent6" xfId="6890" builtinId="49" hidden="1" customBuiltin="1"/>
    <cellStyle name="Accent6" xfId="16275" builtinId="49" hidden="1" customBuiltin="1"/>
    <cellStyle name="Accent6" xfId="16287" builtinId="49" hidden="1" customBuiltin="1"/>
    <cellStyle name="Accent6" xfId="16324" builtinId="49" hidden="1" customBuiltin="1"/>
    <cellStyle name="Accent6" xfId="16353" builtinId="49" hidden="1" customBuiltin="1"/>
    <cellStyle name="Accent6" xfId="16385" builtinId="49" hidden="1" customBuiltin="1"/>
    <cellStyle name="Accent6" xfId="16412" builtinId="49" hidden="1" customBuiltin="1"/>
    <cellStyle name="Accent6" xfId="16440" builtinId="49" hidden="1" customBuiltin="1"/>
    <cellStyle name="Accent6" xfId="16410" builtinId="49" hidden="1" customBuiltin="1"/>
    <cellStyle name="Accent6" xfId="16346" builtinId="49" hidden="1" customBuiltin="1"/>
    <cellStyle name="Accent6" xfId="16455" builtinId="49" hidden="1" customBuiltin="1"/>
    <cellStyle name="Accent6" xfId="16479" builtinId="49" hidden="1" customBuiltin="1"/>
    <cellStyle name="Accent6" xfId="16502" builtinId="49" hidden="1" customBuiltin="1"/>
    <cellStyle name="Accent6" xfId="16525" builtinId="49" hidden="1" customBuiltin="1"/>
    <cellStyle name="Accent6" xfId="16557" builtinId="49" hidden="1" customBuiltin="1"/>
    <cellStyle name="Accent6" xfId="16594" builtinId="49" hidden="1" customBuiltin="1"/>
    <cellStyle name="Accent6" xfId="16624" builtinId="49" hidden="1" customBuiltin="1"/>
    <cellStyle name="Accent6" xfId="16657" builtinId="49" hidden="1" customBuiltin="1"/>
    <cellStyle name="Accent6" xfId="16684" builtinId="49" hidden="1" customBuiltin="1"/>
    <cellStyle name="Accent6" xfId="16712" builtinId="49" hidden="1" customBuiltin="1"/>
    <cellStyle name="Accent6" xfId="16682" builtinId="49" hidden="1" customBuiltin="1"/>
    <cellStyle name="Accent6" xfId="16616" builtinId="49" hidden="1" customBuiltin="1"/>
    <cellStyle name="Accent6" xfId="16729" builtinId="49" hidden="1" customBuiltin="1"/>
    <cellStyle name="Accent6" xfId="16753" builtinId="49" hidden="1" customBuiltin="1"/>
    <cellStyle name="Accent6" xfId="16775" builtinId="49" hidden="1" customBuiltin="1"/>
    <cellStyle name="Accent6" xfId="16826" builtinId="49" hidden="1" customBuiltin="1"/>
    <cellStyle name="Accent6" xfId="14630" builtinId="49" hidden="1" customBuiltin="1"/>
    <cellStyle name="Accent6" xfId="14792" builtinId="49" hidden="1" customBuiltin="1"/>
    <cellStyle name="Accent6" xfId="16889" builtinId="49" hidden="1" customBuiltin="1"/>
    <cellStyle name="Accent6" xfId="11672" builtinId="49" hidden="1" customBuiltin="1"/>
    <cellStyle name="Accent6" xfId="7945" builtinId="49" hidden="1" customBuiltin="1"/>
    <cellStyle name="Accent6" xfId="13973" builtinId="49" hidden="1" customBuiltin="1"/>
    <cellStyle name="Accent6" xfId="6295" builtinId="49" hidden="1" customBuiltin="1"/>
    <cellStyle name="Accent6" xfId="8146" builtinId="49" hidden="1" customBuiltin="1"/>
    <cellStyle name="Accent6" xfId="4508" builtinId="49" hidden="1" customBuiltin="1"/>
    <cellStyle name="Accent6" xfId="5828" builtinId="49" hidden="1" customBuiltin="1"/>
    <cellStyle name="Accent6" xfId="14198" builtinId="49" hidden="1" customBuiltin="1"/>
    <cellStyle name="Accent6" xfId="4904" builtinId="49" hidden="1" customBuiltin="1"/>
    <cellStyle name="Accent6" xfId="5344" builtinId="49" hidden="1" customBuiltin="1"/>
    <cellStyle name="Accent6" xfId="13985" builtinId="49" hidden="1" customBuiltin="1"/>
    <cellStyle name="Accent6" xfId="7612" builtinId="49" hidden="1" customBuiltin="1"/>
    <cellStyle name="Accent6" xfId="16836" builtinId="49" hidden="1" customBuiltin="1"/>
    <cellStyle name="Accent6" xfId="14647" builtinId="49" hidden="1" customBuiltin="1"/>
    <cellStyle name="Accent6" xfId="14776" builtinId="49" hidden="1" customBuiltin="1"/>
    <cellStyle name="Accent6" xfId="14477" builtinId="49" hidden="1" customBuiltin="1"/>
    <cellStyle name="Accent6" xfId="14537" builtinId="49" hidden="1" customBuiltin="1"/>
    <cellStyle name="Accent6" xfId="14483" builtinId="49" hidden="1" customBuiltin="1"/>
    <cellStyle name="Accent6" xfId="15926" builtinId="49" hidden="1" customBuiltin="1"/>
    <cellStyle name="Accent6" xfId="15947" builtinId="49" hidden="1" customBuiltin="1"/>
    <cellStyle name="Accent6" xfId="15970" builtinId="49" hidden="1" customBuiltin="1"/>
    <cellStyle name="Accent6" xfId="15991" builtinId="49" hidden="1" customBuiltin="1"/>
    <cellStyle name="Accent6" xfId="16012" builtinId="49" hidden="1" customBuiltin="1"/>
    <cellStyle name="Accent6" xfId="15891" builtinId="49" hidden="1" customBuiltin="1"/>
    <cellStyle name="Accent6" xfId="16052" builtinId="49" hidden="1" customBuiltin="1"/>
    <cellStyle name="Accent6" xfId="16084" builtinId="49" hidden="1" customBuiltin="1"/>
    <cellStyle name="Accent6" xfId="16118" builtinId="49" hidden="1" customBuiltin="1"/>
    <cellStyle name="Accent6" xfId="16148" builtinId="49" hidden="1" customBuiltin="1"/>
    <cellStyle name="Accent6" xfId="16178" builtinId="49" hidden="1" customBuiltin="1"/>
    <cellStyle name="Accent6" xfId="16146" builtinId="49" hidden="1" customBuiltin="1"/>
    <cellStyle name="Accent6" xfId="16197" builtinId="49" hidden="1" customBuiltin="1"/>
    <cellStyle name="Accent6" xfId="16225" builtinId="49" hidden="1" customBuiltin="1"/>
    <cellStyle name="Accent6" xfId="16250" builtinId="49" hidden="1" customBuiltin="1"/>
    <cellStyle name="Accent6" xfId="15630" builtinId="49" hidden="1" customBuiltin="1"/>
    <cellStyle name="Accent6" xfId="15658" builtinId="49" hidden="1" customBuiltin="1"/>
    <cellStyle name="Accent6" xfId="15628" builtinId="49" hidden="1" customBuiltin="1"/>
    <cellStyle name="Accent6" xfId="15563" builtinId="49" hidden="1" customBuiltin="1"/>
    <cellStyle name="Accent6" xfId="15675" builtinId="49" hidden="1" customBuiltin="1"/>
    <cellStyle name="Accent6" xfId="15698" builtinId="49" hidden="1" customBuiltin="1"/>
    <cellStyle name="Accent6" xfId="15723" builtinId="49" hidden="1" customBuiltin="1"/>
    <cellStyle name="Accent6" xfId="15746" builtinId="49" hidden="1" customBuiltin="1"/>
    <cellStyle name="Accent6" xfId="15778" builtinId="49" hidden="1" customBuiltin="1"/>
    <cellStyle name="Accent6" xfId="14657" builtinId="49" hidden="1" customBuiltin="1"/>
    <cellStyle name="Accent6" xfId="15448" builtinId="49" hidden="1" customBuiltin="1"/>
    <cellStyle name="Accent6" xfId="15504" builtinId="49" hidden="1" customBuiltin="1"/>
    <cellStyle name="Accent6" xfId="15541" builtinId="49" hidden="1" customBuiltin="1"/>
    <cellStyle name="Accent6" xfId="15570" builtinId="49" hidden="1" customBuiltin="1"/>
    <cellStyle name="Accent6" xfId="15602" builtinId="49" hidden="1" customBuiltin="1"/>
    <cellStyle name="Accent6" xfId="15351" builtinId="49" hidden="1" customBuiltin="1"/>
    <cellStyle name="Accent6" xfId="15398" builtinId="49" hidden="1" customBuiltin="1"/>
    <cellStyle name="Accent6" xfId="15422" builtinId="49" hidden="1" customBuiltin="1"/>
    <cellStyle name="Accent6" xfId="15381" builtinId="49" hidden="1" customBuiltin="1"/>
    <cellStyle name="Accent6" xfId="15353" builtinId="49" hidden="1" customBuiltin="1"/>
    <cellStyle name="Bad" xfId="15196" builtinId="27" hidden="1" customBuiltin="1"/>
    <cellStyle name="Bad" xfId="15144" builtinId="27" hidden="1" customBuiltin="1"/>
    <cellStyle name="Bad" xfId="15240" builtinId="27" hidden="1" customBuiltin="1"/>
    <cellStyle name="Bad" xfId="15268" builtinId="27" hidden="1" customBuiltin="1"/>
    <cellStyle name="Bad" xfId="15331" builtinId="27" hidden="1" customBuiltin="1"/>
    <cellStyle name="Bad" xfId="15358" builtinId="27" hidden="1" customBuiltin="1"/>
    <cellStyle name="Bad" xfId="15295" builtinId="27" hidden="1" customBuiltin="1"/>
    <cellStyle name="Bad" xfId="15019" builtinId="27" hidden="1" customBuiltin="1"/>
    <cellStyle name="Bad" xfId="15251" builtinId="27" hidden="1" customBuiltin="1"/>
    <cellStyle name="Bad" xfId="15403" builtinId="27" hidden="1" customBuiltin="1"/>
    <cellStyle name="Bad" xfId="15427" builtinId="27" hidden="1" customBuiltin="1"/>
    <cellStyle name="Bad" xfId="15452" builtinId="27" hidden="1" customBuiltin="1"/>
    <cellStyle name="Bad" xfId="15480" builtinId="27" hidden="1" customBuiltin="1"/>
    <cellStyle name="Bad" xfId="15518" builtinId="27" hidden="1" customBuiltin="1"/>
    <cellStyle name="Bad" xfId="15546" builtinId="27" hidden="1" customBuiltin="1"/>
    <cellStyle name="Bad" xfId="15577" builtinId="27" hidden="1" customBuiltin="1"/>
    <cellStyle name="Bad" xfId="15608" builtinId="27" hidden="1" customBuiltin="1"/>
    <cellStyle name="Bad" xfId="15635" builtinId="27" hidden="1" customBuiltin="1"/>
    <cellStyle name="Bad" xfId="15573" builtinId="27" hidden="1" customBuiltin="1"/>
    <cellStyle name="Bad" xfId="15493" builtinId="27" hidden="1" customBuiltin="1"/>
    <cellStyle name="Bad" xfId="15529" builtinId="27" hidden="1" customBuiltin="1"/>
    <cellStyle name="Bad" xfId="15680" builtinId="27" hidden="1" customBuiltin="1"/>
    <cellStyle name="Bad" xfId="15703" builtinId="27" hidden="1" customBuiltin="1"/>
    <cellStyle name="Bad" xfId="15727" builtinId="27" hidden="1" customBuiltin="1"/>
    <cellStyle name="Bad" xfId="15750" builtinId="27" hidden="1" customBuiltin="1"/>
    <cellStyle name="Bad" xfId="14513" builtinId="27" hidden="1" customBuiltin="1"/>
    <cellStyle name="Bad" xfId="14737" builtinId="27" hidden="1" customBuiltin="1"/>
    <cellStyle name="Bad" xfId="14746" builtinId="27" hidden="1" customBuiltin="1"/>
    <cellStyle name="Bad" xfId="14722" builtinId="27" hidden="1" customBuiltin="1"/>
    <cellStyle name="Bad" xfId="14495" builtinId="27" hidden="1" customBuiltin="1"/>
    <cellStyle name="Bad" xfId="15930" builtinId="27" hidden="1" customBuiltin="1"/>
    <cellStyle name="Bad" xfId="15953" builtinId="27" hidden="1" customBuiltin="1"/>
    <cellStyle name="Bad" xfId="15974" builtinId="27" hidden="1" customBuiltin="1"/>
    <cellStyle name="Bad" xfId="15995" builtinId="27" hidden="1" customBuiltin="1"/>
    <cellStyle name="Bad" xfId="15883" builtinId="27" hidden="1" customBuiltin="1"/>
    <cellStyle name="Bad" xfId="16027" builtinId="27" hidden="1" customBuiltin="1"/>
    <cellStyle name="Bad" xfId="16057" builtinId="27" hidden="1" customBuiltin="1"/>
    <cellStyle name="Bad" xfId="16092" builtinId="27" hidden="1" customBuiltin="1"/>
    <cellStyle name="Bad" xfId="16123" builtinId="27" hidden="1" customBuiltin="1"/>
    <cellStyle name="Bad" xfId="16154" builtinId="27" hidden="1" customBuiltin="1"/>
    <cellStyle name="Bad" xfId="16088" builtinId="27" hidden="1" customBuiltin="1"/>
    <cellStyle name="Bad" xfId="15905" builtinId="27" hidden="1" customBuiltin="1"/>
    <cellStyle name="Bad" xfId="16039" builtinId="27" hidden="1" customBuiltin="1"/>
    <cellStyle name="Bad" xfId="16205" builtinId="27" hidden="1" customBuiltin="1"/>
    <cellStyle name="Bad" xfId="16229" builtinId="27" hidden="1" customBuiltin="1"/>
    <cellStyle name="Bad" xfId="16255" builtinId="27" hidden="1" customBuiltin="1"/>
    <cellStyle name="Bad" xfId="16201" builtinId="27" hidden="1" customBuiltin="1"/>
    <cellStyle name="Bad" xfId="16301" builtinId="27" hidden="1" customBuiltin="1"/>
    <cellStyle name="Bad" xfId="16329" builtinId="27" hidden="1" customBuiltin="1"/>
    <cellStyle name="Bad" xfId="16360" builtinId="27" hidden="1" customBuiltin="1"/>
    <cellStyle name="Bad" xfId="16390" builtinId="27" hidden="1" customBuiltin="1"/>
    <cellStyle name="Bad" xfId="16417" builtinId="27" hidden="1" customBuiltin="1"/>
    <cellStyle name="Bad" xfId="16356" builtinId="27" hidden="1" customBuiltin="1"/>
    <cellStyle name="Bad" xfId="16075" builtinId="27" hidden="1" customBuiltin="1"/>
    <cellStyle name="Bad" xfId="16312" builtinId="27" hidden="1" customBuiltin="1"/>
    <cellStyle name="Bad" xfId="16461" builtinId="27" hidden="1" customBuiltin="1"/>
    <cellStyle name="Bad" xfId="16483" builtinId="27" hidden="1" customBuiltin="1"/>
    <cellStyle name="Bad" xfId="16506" builtinId="27" hidden="1" customBuiltin="1"/>
    <cellStyle name="Bad" xfId="16533" builtinId="27" hidden="1" customBuiltin="1"/>
    <cellStyle name="Bad" xfId="16599" builtinId="27" hidden="1" customBuiltin="1"/>
    <cellStyle name="Bad" xfId="16631" builtinId="27" hidden="1" customBuiltin="1"/>
    <cellStyle name="Bad" xfId="16662" builtinId="27" hidden="1" customBuiltin="1"/>
    <cellStyle name="Bad" xfId="16689" builtinId="27" hidden="1" customBuiltin="1"/>
    <cellStyle name="Bad" xfId="16627" builtinId="27" hidden="1" customBuiltin="1"/>
    <cellStyle name="Bad" xfId="16582" builtinId="27" hidden="1" customBuiltin="1"/>
    <cellStyle name="Bad" xfId="16734" builtinId="27" hidden="1" customBuiltin="1"/>
    <cellStyle name="Bad" xfId="16757" builtinId="27" hidden="1" customBuiltin="1"/>
    <cellStyle name="Bad" xfId="16779" builtinId="27" hidden="1" customBuiltin="1"/>
    <cellStyle name="Bad" xfId="16809" builtinId="27" hidden="1" customBuiltin="1"/>
    <cellStyle name="Bad" xfId="5727" builtinId="27" hidden="1" customBuiltin="1"/>
    <cellStyle name="Bad" xfId="14532" builtinId="27" hidden="1" customBuiltin="1"/>
    <cellStyle name="Bad" xfId="16864" builtinId="27" hidden="1" customBuiltin="1"/>
    <cellStyle name="Bad" xfId="4925" builtinId="27" hidden="1" customBuiltin="1"/>
    <cellStyle name="Bad" xfId="14768" builtinId="27" hidden="1" customBuiltin="1"/>
    <cellStyle name="Bad" xfId="17038" builtinId="27" hidden="1" customBuiltin="1"/>
    <cellStyle name="Bad" xfId="10201" builtinId="27" hidden="1" customBuiltin="1"/>
    <cellStyle name="Bad" xfId="9954" builtinId="27" hidden="1" customBuiltin="1"/>
    <cellStyle name="Bad" xfId="14000" builtinId="27" hidden="1" customBuiltin="1"/>
    <cellStyle name="Bad" xfId="5169" builtinId="27" hidden="1" customBuiltin="1"/>
    <cellStyle name="Bad" xfId="4571" builtinId="27" hidden="1" customBuiltin="1"/>
    <cellStyle name="Bad" xfId="4559" builtinId="27" hidden="1" customBuiltin="1"/>
    <cellStyle name="Bad" xfId="4239" builtinId="27" hidden="1" customBuiltin="1"/>
    <cellStyle name="Bad" xfId="4092" builtinId="27" hidden="1" customBuiltin="1"/>
    <cellStyle name="Bad" xfId="16940" builtinId="27" hidden="1" customBuiltin="1"/>
    <cellStyle name="Bad" xfId="14428" builtinId="27" hidden="1" customBuiltin="1"/>
    <cellStyle name="Bad" xfId="16882" builtinId="27" hidden="1" customBuiltin="1"/>
    <cellStyle name="Bad" xfId="14471" builtinId="27" hidden="1" customBuiltin="1"/>
    <cellStyle name="Bad" xfId="5087" builtinId="27" hidden="1" customBuiltin="1"/>
    <cellStyle name="Bad" xfId="10856" builtinId="27" hidden="1" customBuiltin="1"/>
    <cellStyle name="Bad" xfId="14613" builtinId="27" hidden="1" customBuiltin="1"/>
    <cellStyle name="Bad" xfId="16802" builtinId="27" hidden="1" customBuiltin="1"/>
    <cellStyle name="Bad" xfId="14299" builtinId="27" hidden="1" customBuiltin="1"/>
    <cellStyle name="Bad" xfId="14246" builtinId="27" hidden="1" customBuiltin="1"/>
    <cellStyle name="Bad" xfId="17035" builtinId="27" hidden="1" customBuiltin="1"/>
    <cellStyle name="Bad" xfId="16990" builtinId="27" hidden="1" customBuiltin="1"/>
    <cellStyle name="Bad" xfId="15909" builtinId="27" hidden="1" customBuiltin="1"/>
    <cellStyle name="Bad" xfId="13677" builtinId="27" hidden="1" customBuiltin="1"/>
    <cellStyle name="Bad" xfId="12469" builtinId="27" hidden="1" customBuiltin="1"/>
    <cellStyle name="Bad" xfId="21626" builtinId="27" hidden="1" customBuiltin="1"/>
    <cellStyle name="Bad" xfId="27422" builtinId="27" hidden="1" customBuiltin="1"/>
    <cellStyle name="Bad" xfId="14276" builtinId="27" hidden="1" customBuiltin="1"/>
    <cellStyle name="Bad" xfId="21071" builtinId="27" hidden="1" customBuiltin="1"/>
    <cellStyle name="Bad" xfId="20079" builtinId="27" hidden="1" customBuiltin="1"/>
    <cellStyle name="Bad" xfId="18753" builtinId="27" hidden="1" customBuiltin="1"/>
    <cellStyle name="Bad" xfId="20786" builtinId="27" hidden="1" customBuiltin="1"/>
    <cellStyle name="Bad" xfId="22502" builtinId="27" hidden="1" customBuiltin="1"/>
    <cellStyle name="Bad" xfId="22540" builtinId="27" hidden="1" customBuiltin="1"/>
    <cellStyle name="Bad" xfId="22575" builtinId="27" hidden="1" customBuiltin="1"/>
    <cellStyle name="Bad" xfId="22497" builtinId="27" hidden="1" customBuiltin="1"/>
    <cellStyle name="Bad" xfId="22638" builtinId="27" hidden="1" customBuiltin="1"/>
    <cellStyle name="Bad" xfId="22671" builtinId="27" hidden="1" customBuiltin="1"/>
    <cellStyle name="Bad" xfId="22739" builtinId="27" hidden="1" customBuiltin="1"/>
    <cellStyle name="Bad" xfId="22769" builtinId="27" hidden="1" customBuiltin="1"/>
    <cellStyle name="Bad" xfId="22701" builtinId="27" hidden="1" customBuiltin="1"/>
    <cellStyle name="Bad" xfId="20081" builtinId="27" hidden="1" customBuiltin="1"/>
    <cellStyle name="Bad" xfId="22651" builtinId="27" hidden="1" customBuiltin="1"/>
    <cellStyle name="Bad" xfId="22825" builtinId="27" hidden="1" customBuiltin="1"/>
    <cellStyle name="Bad" xfId="22861" builtinId="27" hidden="1" customBuiltin="1"/>
    <cellStyle name="Bad" xfId="22895" builtinId="27" hidden="1" customBuiltin="1"/>
    <cellStyle name="Bad" xfId="22935" builtinId="27" hidden="1" customBuiltin="1"/>
    <cellStyle name="Bad" xfId="22980" builtinId="27" hidden="1" customBuiltin="1"/>
    <cellStyle name="Bad" xfId="23047" builtinId="27" hidden="1" customBuiltin="1"/>
    <cellStyle name="Bad" xfId="23081" builtinId="27" hidden="1" customBuiltin="1"/>
    <cellStyle name="Bad" xfId="23111" builtinId="27" hidden="1" customBuiltin="1"/>
    <cellStyle name="Bad" xfId="23043" builtinId="27" hidden="1" customBuiltin="1"/>
    <cellStyle name="Bad" xfId="22949" builtinId="27" hidden="1" customBuiltin="1"/>
    <cellStyle name="Bad" xfId="22993" builtinId="27" hidden="1" customBuiltin="1"/>
    <cellStyle name="Bad" xfId="23167" builtinId="27" hidden="1" customBuiltin="1"/>
    <cellStyle name="Bad" xfId="23203" builtinId="27" hidden="1" customBuiltin="1"/>
    <cellStyle name="Bad" xfId="23237" builtinId="27" hidden="1" customBuiltin="1"/>
    <cellStyle name="Bad" xfId="23273" builtinId="27" hidden="1" customBuiltin="1"/>
    <cellStyle name="Bad" xfId="23341" builtinId="27" hidden="1" customBuiltin="1"/>
    <cellStyle name="Bad" xfId="23362" builtinId="27" hidden="1" customBuiltin="1"/>
    <cellStyle name="Bad" xfId="23385" builtinId="27" hidden="1" customBuiltin="1"/>
    <cellStyle name="Bad" xfId="23407" builtinId="27" hidden="1" customBuiltin="1"/>
    <cellStyle name="Bad" xfId="23428" builtinId="27" hidden="1" customBuiltin="1"/>
    <cellStyle name="Bad" xfId="23459" builtinId="27" hidden="1" customBuiltin="1"/>
    <cellStyle name="Bad" xfId="23654" builtinId="27" hidden="1" customBuiltin="1"/>
    <cellStyle name="Bad" xfId="23676" builtinId="27" hidden="1" customBuiltin="1"/>
    <cellStyle name="Bad" xfId="23702" builtinId="27" hidden="1" customBuiltin="1"/>
    <cellStyle name="Bad" xfId="23728" builtinId="27" hidden="1" customBuiltin="1"/>
    <cellStyle name="Bad" xfId="23622" builtinId="27" hidden="1" customBuiltin="1"/>
    <cellStyle name="Bad" xfId="23792" builtinId="27" hidden="1" customBuiltin="1"/>
    <cellStyle name="Bad" xfId="23822" builtinId="27" hidden="1" customBuiltin="1"/>
    <cellStyle name="Bad" xfId="23856" builtinId="27" hidden="1" customBuiltin="1"/>
    <cellStyle name="Bad" xfId="23889" builtinId="27" hidden="1" customBuiltin="1"/>
    <cellStyle name="Bad" xfId="23920" builtinId="27" hidden="1" customBuiltin="1"/>
    <cellStyle name="Bad" xfId="23852" builtinId="27" hidden="1" customBuiltin="1"/>
    <cellStyle name="Bad" xfId="23648" builtinId="27" hidden="1" customBuiltin="1"/>
    <cellStyle name="Bad" xfId="23803" builtinId="27" hidden="1" customBuiltin="1"/>
    <cellStyle name="Bad" xfId="23968" builtinId="27" hidden="1" customBuiltin="1"/>
    <cellStyle name="Bad" xfId="23995" builtinId="27" hidden="1" customBuiltin="1"/>
    <cellStyle name="Bad" xfId="23963" builtinId="27" hidden="1" customBuiltin="1"/>
    <cellStyle name="Bad" xfId="24065" builtinId="27" hidden="1" customBuiltin="1"/>
    <cellStyle name="Bad" xfId="24093" builtinId="27" hidden="1" customBuiltin="1"/>
    <cellStyle name="Bad" xfId="24124" builtinId="27" hidden="1" customBuiltin="1"/>
    <cellStyle name="Bad" xfId="24155" builtinId="27" hidden="1" customBuiltin="1"/>
    <cellStyle name="Bad" xfId="24182" builtinId="27" hidden="1" customBuiltin="1"/>
    <cellStyle name="Bad" xfId="24120" builtinId="27" hidden="1" customBuiltin="1"/>
    <cellStyle name="Bad" xfId="23840" builtinId="27" hidden="1" customBuiltin="1"/>
    <cellStyle name="Bad" xfId="24076" builtinId="27" hidden="1" customBuiltin="1"/>
    <cellStyle name="Bad" xfId="24226" builtinId="27" hidden="1" customBuiltin="1"/>
    <cellStyle name="Bad" xfId="24250" builtinId="27" hidden="1" customBuiltin="1"/>
    <cellStyle name="Bad" xfId="24273" builtinId="27" hidden="1" customBuiltin="1"/>
    <cellStyle name="Bad" xfId="24300" builtinId="27" hidden="1" customBuiltin="1"/>
    <cellStyle name="Bad" xfId="24339" builtinId="27" hidden="1" customBuiltin="1"/>
    <cellStyle name="Bad" xfId="24367" builtinId="27" hidden="1" customBuiltin="1"/>
    <cellStyle name="Bad" xfId="24398" builtinId="27" hidden="1" customBuiltin="1"/>
    <cellStyle name="Bad" xfId="24429" builtinId="27" hidden="1" customBuiltin="1"/>
    <cellStyle name="Bad" xfId="24456" builtinId="27" hidden="1" customBuiltin="1"/>
    <cellStyle name="Bad" xfId="24394" builtinId="27" hidden="1" customBuiltin="1"/>
    <cellStyle name="Bad" xfId="24350" builtinId="27" hidden="1" customBuiltin="1"/>
    <cellStyle name="Bad" xfId="24500" builtinId="27" hidden="1" customBuiltin="1"/>
    <cellStyle name="Bad" xfId="24525" builtinId="27" hidden="1" customBuiltin="1"/>
    <cellStyle name="Bad" xfId="24548" builtinId="27" hidden="1" customBuiltin="1"/>
    <cellStyle name="Bad" xfId="24571" builtinId="27" hidden="1" customBuiltin="1"/>
    <cellStyle name="Bad" xfId="23499" builtinId="27" hidden="1" customBuiltin="1"/>
    <cellStyle name="Bad" xfId="23581" builtinId="27" hidden="1" customBuiltin="1"/>
    <cellStyle name="Bad" xfId="23590" builtinId="27" hidden="1" customBuiltin="1"/>
    <cellStyle name="Bad" xfId="23502" builtinId="27" hidden="1" customBuiltin="1"/>
    <cellStyle name="Bad" xfId="23493" builtinId="27" hidden="1" customBuiltin="1"/>
    <cellStyle name="Bad" xfId="24723" builtinId="27" hidden="1" customBuiltin="1"/>
    <cellStyle name="Bad" xfId="24744" builtinId="27" hidden="1" customBuiltin="1"/>
    <cellStyle name="Bad" xfId="24788" builtinId="27" hidden="1" customBuiltin="1"/>
    <cellStyle name="Bad" xfId="24809" builtinId="27" hidden="1" customBuiltin="1"/>
    <cellStyle name="Bad" xfId="24697" builtinId="27" hidden="1" customBuiltin="1"/>
    <cellStyle name="Bad" xfId="24843" builtinId="27" hidden="1" customBuiltin="1"/>
    <cellStyle name="Bad" xfId="24872" builtinId="27" hidden="1" customBuiltin="1"/>
    <cellStyle name="Bad" xfId="24906" builtinId="27" hidden="1" customBuiltin="1"/>
    <cellStyle name="Bad" xfId="24937" builtinId="27" hidden="1" customBuiltin="1"/>
    <cellStyle name="Bad" xfId="24968" builtinId="27" hidden="1" customBuiltin="1"/>
    <cellStyle name="Bad" xfId="24902" builtinId="27" hidden="1" customBuiltin="1"/>
    <cellStyle name="Bad" xfId="24719" builtinId="27" hidden="1" customBuiltin="1"/>
    <cellStyle name="Bad" xfId="24854" builtinId="27" hidden="1" customBuiltin="1"/>
    <cellStyle name="Bad" xfId="25015" builtinId="27" hidden="1" customBuiltin="1"/>
    <cellStyle name="Bad" xfId="25039" builtinId="27" hidden="1" customBuiltin="1"/>
    <cellStyle name="Bad" xfId="25063" builtinId="27" hidden="1" customBuiltin="1"/>
    <cellStyle name="Bad" xfId="25011" builtinId="27" hidden="1" customBuiltin="1"/>
    <cellStyle name="Bad" xfId="25108" builtinId="27" hidden="1" customBuiltin="1"/>
    <cellStyle name="Bad" xfId="25136" builtinId="27" hidden="1" customBuiltin="1"/>
    <cellStyle name="Bad" xfId="25197" builtinId="27" hidden="1" customBuiltin="1"/>
    <cellStyle name="Bad" xfId="25224" builtinId="27" hidden="1" customBuiltin="1"/>
    <cellStyle name="Bad" xfId="25163" builtinId="27" hidden="1" customBuiltin="1"/>
    <cellStyle name="Bad" xfId="24890" builtinId="27" hidden="1" customBuiltin="1"/>
    <cellStyle name="Bad" xfId="25119" builtinId="27" hidden="1" customBuiltin="1"/>
    <cellStyle name="Bad" xfId="25266" builtinId="27" hidden="1" customBuiltin="1"/>
    <cellStyle name="Bad" xfId="25290" builtinId="27" hidden="1" customBuiltin="1"/>
    <cellStyle name="Bad" xfId="25314" builtinId="27" hidden="1" customBuiltin="1"/>
    <cellStyle name="Bad" xfId="25342" builtinId="27" hidden="1" customBuiltin="1"/>
    <cellStyle name="Bad" xfId="25379" builtinId="27" hidden="1" customBuiltin="1"/>
    <cellStyle name="Bad" xfId="25407" builtinId="27" hidden="1" customBuiltin="1"/>
    <cellStyle name="Bad" xfId="25438" builtinId="27" hidden="1" customBuiltin="1"/>
    <cellStyle name="Bad" xfId="25468" builtinId="27" hidden="1" customBuiltin="1"/>
    <cellStyle name="Bad" xfId="25495" builtinId="27" hidden="1" customBuiltin="1"/>
    <cellStyle name="Bad" xfId="25355" builtinId="27" hidden="1" customBuiltin="1"/>
    <cellStyle name="Bad" xfId="25390" builtinId="27" hidden="1" customBuiltin="1"/>
    <cellStyle name="Bad" xfId="25539" builtinId="27" hidden="1" customBuiltin="1"/>
    <cellStyle name="Bad" xfId="25562" builtinId="27" hidden="1" customBuiltin="1"/>
    <cellStyle name="Bad" xfId="25585" builtinId="27" hidden="1" customBuiltin="1"/>
    <cellStyle name="Bad" xfId="25608" builtinId="27" hidden="1" customBuiltin="1"/>
    <cellStyle name="Bad" xfId="18555" builtinId="27" hidden="1" customBuiltin="1"/>
    <cellStyle name="Bad" xfId="20075" builtinId="27" hidden="1" customBuiltin="1"/>
    <cellStyle name="Bad" xfId="23696" builtinId="27" hidden="1" customBuiltin="1"/>
    <cellStyle name="Bad" xfId="4448" builtinId="27" hidden="1" customBuiltin="1"/>
    <cellStyle name="Bad" xfId="16863" builtinId="27" hidden="1" customBuiltin="1"/>
    <cellStyle name="Bad" xfId="23964" builtinId="27" hidden="1" customBuiltin="1"/>
    <cellStyle name="Bad" xfId="23311" builtinId="27" hidden="1" customBuiltin="1"/>
    <cellStyle name="Bad" xfId="6243" builtinId="27" hidden="1" customBuiltin="1"/>
    <cellStyle name="Bad" xfId="18562" builtinId="27" hidden="1" customBuiltin="1"/>
    <cellStyle name="Bad" xfId="5835" builtinId="27" hidden="1" customBuiltin="1"/>
    <cellStyle name="Bad" xfId="24328" builtinId="27" hidden="1" customBuiltin="1"/>
    <cellStyle name="Bad" xfId="25573" builtinId="27" hidden="1" customBuiltin="1"/>
    <cellStyle name="Bad" xfId="24835" builtinId="27" hidden="1" customBuiltin="1"/>
    <cellStyle name="Bad" xfId="9628" builtinId="27" hidden="1" customBuiltin="1"/>
    <cellStyle name="Bad" xfId="8395" builtinId="27" hidden="1" customBuiltin="1"/>
    <cellStyle name="Bad" xfId="24258" builtinId="27" hidden="1" customBuiltin="1"/>
    <cellStyle name="Bad" xfId="23315" builtinId="27" hidden="1" customBuiltin="1"/>
    <cellStyle name="Bad" xfId="22014" builtinId="27" hidden="1" customBuiltin="1"/>
    <cellStyle name="Bad" xfId="23980" builtinId="27" hidden="1" customBuiltin="1"/>
    <cellStyle name="Bad" xfId="25669" builtinId="27" hidden="1" customBuiltin="1"/>
    <cellStyle name="Bad" xfId="25706" builtinId="27" hidden="1" customBuiltin="1"/>
    <cellStyle name="Bad" xfId="25741" builtinId="27" hidden="1" customBuiltin="1"/>
    <cellStyle name="Bad" xfId="25665" builtinId="27" hidden="1" customBuiltin="1"/>
    <cellStyle name="Bad" xfId="25804" builtinId="27" hidden="1" customBuiltin="1"/>
    <cellStyle name="Bad" xfId="25837" builtinId="27" hidden="1" customBuiltin="1"/>
    <cellStyle name="Bad" xfId="25905" builtinId="27" hidden="1" customBuiltin="1"/>
    <cellStyle name="Bad" xfId="25935" builtinId="27" hidden="1" customBuiltin="1"/>
    <cellStyle name="Bad" xfId="25867" builtinId="27" hidden="1" customBuiltin="1"/>
    <cellStyle name="Bad" xfId="23317" builtinId="27" hidden="1" customBuiltin="1"/>
    <cellStyle name="Bad" xfId="25817" builtinId="27" hidden="1" customBuiltin="1"/>
    <cellStyle name="Bad" xfId="25991" builtinId="27" hidden="1" customBuiltin="1"/>
    <cellStyle name="Bad" xfId="26027" builtinId="27" hidden="1" customBuiltin="1"/>
    <cellStyle name="Bad" xfId="26061" builtinId="27" hidden="1" customBuiltin="1"/>
    <cellStyle name="Bad" xfId="26098" builtinId="27" hidden="1" customBuiltin="1"/>
    <cellStyle name="Bad" xfId="26136" builtinId="27" hidden="1" customBuiltin="1"/>
    <cellStyle name="Bad" xfId="26164" builtinId="27" hidden="1" customBuiltin="1"/>
    <cellStyle name="Bad" xfId="26195" builtinId="27" hidden="1" customBuiltin="1"/>
    <cellStyle name="Bad" xfId="26226" builtinId="27" hidden="1" customBuiltin="1"/>
    <cellStyle name="Bad" xfId="26253" builtinId="27" hidden="1" customBuiltin="1"/>
    <cellStyle name="Bad" xfId="26191" builtinId="27" hidden="1" customBuiltin="1"/>
    <cellStyle name="Bad" xfId="26147" builtinId="27" hidden="1" customBuiltin="1"/>
    <cellStyle name="Bad" xfId="26294" builtinId="27" hidden="1" customBuiltin="1"/>
    <cellStyle name="Bad" xfId="26317" builtinId="27" hidden="1" customBuiltin="1"/>
    <cellStyle name="Bad" xfId="26338" builtinId="27" hidden="1" customBuiltin="1"/>
    <cellStyle name="Bad" xfId="26360" builtinId="27" hidden="1" customBuiltin="1"/>
    <cellStyle name="Bad" xfId="26382" builtinId="27" hidden="1" customBuiltin="1"/>
    <cellStyle name="Bad" xfId="26403" builtinId="27" hidden="1" customBuiltin="1"/>
    <cellStyle name="Bad" xfId="26425" builtinId="27" hidden="1" customBuiltin="1"/>
    <cellStyle name="Bad" xfId="26447" builtinId="27" hidden="1" customBuiltin="1"/>
    <cellStyle name="Bad" xfId="23572" builtinId="27" hidden="1" customBuiltin="1"/>
    <cellStyle name="Bad" xfId="20803" builtinId="27" hidden="1" customBuiltin="1"/>
    <cellStyle name="Bad" xfId="20827" builtinId="27" hidden="1" customBuiltin="1"/>
    <cellStyle name="Bad" xfId="20769" builtinId="27" hidden="1" customBuiltin="1"/>
    <cellStyle name="Bad" xfId="20874" builtinId="27" hidden="1" customBuiltin="1"/>
    <cellStyle name="Bad" xfId="20904" builtinId="27" hidden="1" customBuiltin="1"/>
    <cellStyle name="Bad" xfId="20966" builtinId="27" hidden="1" customBuiltin="1"/>
    <cellStyle name="Bad" xfId="20931" builtinId="27" hidden="1" customBuiltin="1"/>
    <cellStyle name="Bad" xfId="20644" builtinId="27" hidden="1" customBuiltin="1"/>
    <cellStyle name="Bad" xfId="20886" builtinId="27" hidden="1" customBuiltin="1"/>
    <cellStyle name="Bad" xfId="21038" builtinId="27" hidden="1" customBuiltin="1"/>
    <cellStyle name="Bad" xfId="21063" builtinId="27" hidden="1" customBuiltin="1"/>
    <cellStyle name="Bad" xfId="21086" builtinId="27" hidden="1" customBuiltin="1"/>
    <cellStyle name="Bad" xfId="21113" builtinId="27" hidden="1" customBuiltin="1"/>
    <cellStyle name="Bad" xfId="21152" builtinId="27" hidden="1" customBuiltin="1"/>
    <cellStyle name="Bad" xfId="21181" builtinId="27" hidden="1" customBuiltin="1"/>
    <cellStyle name="Bad" xfId="21212" builtinId="27" hidden="1" customBuiltin="1"/>
    <cellStyle name="Bad" xfId="21244" builtinId="27" hidden="1" customBuiltin="1"/>
    <cellStyle name="Bad" xfId="21271" builtinId="27" hidden="1" customBuiltin="1"/>
    <cellStyle name="Bad" xfId="21208" builtinId="27" hidden="1" customBuiltin="1"/>
    <cellStyle name="Bad" xfId="21126" builtinId="27" hidden="1" customBuiltin="1"/>
    <cellStyle name="Bad" xfId="21163" builtinId="27" hidden="1" customBuiltin="1"/>
    <cellStyle name="Bad" xfId="21315" builtinId="27" hidden="1" customBuiltin="1"/>
    <cellStyle name="Bad" xfId="21341" builtinId="27" hidden="1" customBuiltin="1"/>
    <cellStyle name="Bad" xfId="21364" builtinId="27" hidden="1" customBuiltin="1"/>
    <cellStyle name="Bad" xfId="21387" builtinId="27" hidden="1" customBuiltin="1"/>
    <cellStyle name="Bad" xfId="20295" builtinId="27" hidden="1" customBuiltin="1"/>
    <cellStyle name="Bad" xfId="20378" builtinId="27" hidden="1" customBuiltin="1"/>
    <cellStyle name="Bad" xfId="20387" builtinId="27" hidden="1" customBuiltin="1"/>
    <cellStyle name="Bad" xfId="20298" builtinId="27" hidden="1" customBuiltin="1"/>
    <cellStyle name="Bad" xfId="20369" builtinId="27" hidden="1" customBuiltin="1"/>
    <cellStyle name="Bad" xfId="20288" builtinId="27" hidden="1" customBuiltin="1"/>
    <cellStyle name="Bad" xfId="21540" builtinId="27" hidden="1" customBuiltin="1"/>
    <cellStyle name="Bad" xfId="21561" builtinId="27" hidden="1" customBuiltin="1"/>
    <cellStyle name="Bad" xfId="21584" builtinId="27" hidden="1" customBuiltin="1"/>
    <cellStyle name="Bad" xfId="21605" builtinId="27" hidden="1" customBuiltin="1"/>
    <cellStyle name="Bad" xfId="21513" builtinId="27" hidden="1" customBuiltin="1"/>
    <cellStyle name="Bad" xfId="21661" builtinId="27" hidden="1" customBuiltin="1"/>
    <cellStyle name="Bad" xfId="21725" builtinId="27" hidden="1" customBuiltin="1"/>
    <cellStyle name="Bad" xfId="21757" builtinId="27" hidden="1" customBuiltin="1"/>
    <cellStyle name="Bad" xfId="21721" builtinId="27" hidden="1" customBuiltin="1"/>
    <cellStyle name="Bad" xfId="21536" builtinId="27" hidden="1" customBuiltin="1"/>
    <cellStyle name="Bad" xfId="21672" builtinId="27" hidden="1" customBuiltin="1"/>
    <cellStyle name="Bad" xfId="21835" builtinId="27" hidden="1" customBuiltin="1"/>
    <cellStyle name="Bad" xfId="21860" builtinId="27" hidden="1" customBuiltin="1"/>
    <cellStyle name="Bad" xfId="21884" builtinId="27" hidden="1" customBuiltin="1"/>
    <cellStyle name="Bad" xfId="21831" builtinId="27" hidden="1" customBuiltin="1"/>
    <cellStyle name="Bad" xfId="21931" builtinId="27" hidden="1" customBuiltin="1"/>
    <cellStyle name="Bad" xfId="21960" builtinId="27" hidden="1" customBuiltin="1"/>
    <cellStyle name="Bad" xfId="21991" builtinId="27" hidden="1" customBuiltin="1"/>
    <cellStyle name="Bad" xfId="22022" builtinId="27" hidden="1" customBuiltin="1"/>
    <cellStyle name="Bad" xfId="22049" builtinId="27" hidden="1" customBuiltin="1"/>
    <cellStyle name="Bad" xfId="21987" builtinId="27" hidden="1" customBuiltin="1"/>
    <cellStyle name="Bad" xfId="21709" builtinId="27" hidden="1" customBuiltin="1"/>
    <cellStyle name="Bad" xfId="21942" builtinId="27" hidden="1" customBuiltin="1"/>
    <cellStyle name="Bad" xfId="22092" builtinId="27" hidden="1" customBuiltin="1"/>
    <cellStyle name="Bad" xfId="22117" builtinId="27" hidden="1" customBuiltin="1"/>
    <cellStyle name="Bad" xfId="22141" builtinId="27" hidden="1" customBuiltin="1"/>
    <cellStyle name="Bad" xfId="22169" builtinId="27" hidden="1" customBuiltin="1"/>
    <cellStyle name="Bad" xfId="22207" builtinId="27" hidden="1" customBuiltin="1"/>
    <cellStyle name="Bad" xfId="22236" builtinId="27" hidden="1" customBuiltin="1"/>
    <cellStyle name="Bad" xfId="22267" builtinId="27" hidden="1" customBuiltin="1"/>
    <cellStyle name="Bad" xfId="22299" builtinId="27" hidden="1" customBuiltin="1"/>
    <cellStyle name="Bad" xfId="22326" builtinId="27" hidden="1" customBuiltin="1"/>
    <cellStyle name="Bad" xfId="22263" builtinId="27" hidden="1" customBuiltin="1"/>
    <cellStyle name="Bad" xfId="22218" builtinId="27" hidden="1" customBuiltin="1"/>
    <cellStyle name="Bad" xfId="22371" builtinId="27" hidden="1" customBuiltin="1"/>
    <cellStyle name="Bad" xfId="22394" builtinId="27" hidden="1" customBuiltin="1"/>
    <cellStyle name="Bad" xfId="22417" builtinId="27" hidden="1" customBuiltin="1"/>
    <cellStyle name="Bad" xfId="5458" builtinId="27" hidden="1" customBuiltin="1"/>
    <cellStyle name="Bad" xfId="10897" builtinId="27" hidden="1" customBuiltin="1"/>
    <cellStyle name="Bad" xfId="20497" builtinId="27" hidden="1" customBuiltin="1"/>
    <cellStyle name="Bad" xfId="16954" builtinId="27" hidden="1" customBuiltin="1"/>
    <cellStyle name="Bad" xfId="17044" builtinId="27" hidden="1" customBuiltin="1"/>
    <cellStyle name="Bad" xfId="20770" builtinId="27" hidden="1" customBuiltin="1"/>
    <cellStyle name="Bad" xfId="20068" builtinId="27" hidden="1" customBuiltin="1"/>
    <cellStyle name="Bad" xfId="5432" builtinId="27" hidden="1" customBuiltin="1"/>
    <cellStyle name="Bad" xfId="5931" builtinId="27" hidden="1" customBuiltin="1"/>
    <cellStyle name="Bad" xfId="8649" builtinId="27" hidden="1" customBuiltin="1"/>
    <cellStyle name="Bad" xfId="18947" builtinId="27" hidden="1" customBuiltin="1"/>
    <cellStyle name="Bad" xfId="21141" builtinId="27" hidden="1" customBuiltin="1"/>
    <cellStyle name="Bad" xfId="22405" builtinId="27" hidden="1" customBuiltin="1"/>
    <cellStyle name="Bad" xfId="21653" builtinId="27" hidden="1" customBuiltin="1"/>
    <cellStyle name="Bad" xfId="16938" builtinId="27" hidden="1" customBuiltin="1"/>
    <cellStyle name="Bad" xfId="21788" builtinId="27" hidden="1" customBuiltin="1"/>
    <cellStyle name="Bad" xfId="19418" builtinId="27" hidden="1" customBuiltin="1"/>
    <cellStyle name="Bad" xfId="19452" builtinId="27" hidden="1" customBuiltin="1"/>
    <cellStyle name="Bad" xfId="19486" builtinId="27" hidden="1" customBuiltin="1"/>
    <cellStyle name="Bad" xfId="19516" builtinId="27" hidden="1" customBuiltin="1"/>
    <cellStyle name="Bad" xfId="19448" builtinId="27" hidden="1" customBuiltin="1"/>
    <cellStyle name="Bad" xfId="14588" builtinId="27" hidden="1" customBuiltin="1"/>
    <cellStyle name="Bad" xfId="19398" builtinId="27" hidden="1" customBuiltin="1"/>
    <cellStyle name="Bad" xfId="19572" builtinId="27" hidden="1" customBuiltin="1"/>
    <cellStyle name="Bad" xfId="19608" builtinId="27" hidden="1" customBuiltin="1"/>
    <cellStyle name="Bad" xfId="19642" builtinId="27" hidden="1" customBuiltin="1"/>
    <cellStyle name="Bad" xfId="19682" builtinId="27" hidden="1" customBuiltin="1"/>
    <cellStyle name="Bad" xfId="19727" builtinId="27" hidden="1" customBuiltin="1"/>
    <cellStyle name="Bad" xfId="19760" builtinId="27" hidden="1" customBuiltin="1"/>
    <cellStyle name="Bad" xfId="19794" builtinId="27" hidden="1" customBuiltin="1"/>
    <cellStyle name="Bad" xfId="19828" builtinId="27" hidden="1" customBuiltin="1"/>
    <cellStyle name="Bad" xfId="19790" builtinId="27" hidden="1" customBuiltin="1"/>
    <cellStyle name="Bad" xfId="19740" builtinId="27" hidden="1" customBuiltin="1"/>
    <cellStyle name="Bad" xfId="19914" builtinId="27" hidden="1" customBuiltin="1"/>
    <cellStyle name="Bad" xfId="19950" builtinId="27" hidden="1" customBuiltin="1"/>
    <cellStyle name="Bad" xfId="19984" builtinId="27" hidden="1" customBuiltin="1"/>
    <cellStyle name="Bad" xfId="20023" builtinId="27" hidden="1" customBuiltin="1"/>
    <cellStyle name="Bad" xfId="20133" builtinId="27" hidden="1" customBuiltin="1"/>
    <cellStyle name="Bad" xfId="20154" builtinId="27" hidden="1" customBuiltin="1"/>
    <cellStyle name="Bad" xfId="20177" builtinId="27" hidden="1" customBuiltin="1"/>
    <cellStyle name="Bad" xfId="20199" builtinId="27" hidden="1" customBuiltin="1"/>
    <cellStyle name="Bad" xfId="20220" builtinId="27" hidden="1" customBuiltin="1"/>
    <cellStyle name="Bad" xfId="20254" builtinId="27" hidden="1" customBuiltin="1"/>
    <cellStyle name="Bad" xfId="20452" builtinId="27" hidden="1" customBuiltin="1"/>
    <cellStyle name="Bad" xfId="20477" builtinId="27" hidden="1" customBuiltin="1"/>
    <cellStyle name="Bad" xfId="20503" builtinId="27" hidden="1" customBuiltin="1"/>
    <cellStyle name="Bad" xfId="20530" builtinId="27" hidden="1" customBuiltin="1"/>
    <cellStyle name="Bad" xfId="20555" builtinId="27" hidden="1" customBuiltin="1"/>
    <cellStyle name="Bad" xfId="20420" builtinId="27" hidden="1" customBuiltin="1"/>
    <cellStyle name="Bad" xfId="20595" builtinId="27" hidden="1" customBuiltin="1"/>
    <cellStyle name="Bad" xfId="20626" builtinId="27" hidden="1" customBuiltin="1"/>
    <cellStyle name="Bad" xfId="20660" builtinId="27" hidden="1" customBuiltin="1"/>
    <cellStyle name="Bad" xfId="20693" builtinId="27" hidden="1" customBuiltin="1"/>
    <cellStyle name="Bad" xfId="20724" builtinId="27" hidden="1" customBuiltin="1"/>
    <cellStyle name="Bad" xfId="20656" builtinId="27" hidden="1" customBuiltin="1"/>
    <cellStyle name="Bad" xfId="20446" builtinId="27" hidden="1" customBuiltin="1"/>
    <cellStyle name="Bad" xfId="20606" builtinId="27" hidden="1" customBuiltin="1"/>
    <cellStyle name="Bad" xfId="20774" builtinId="27" hidden="1" customBuiltin="1"/>
    <cellStyle name="Bad" xfId="5271" builtinId="27" hidden="1" customBuiltin="1"/>
    <cellStyle name="Bad" xfId="9781" builtinId="27" hidden="1" customBuiltin="1"/>
    <cellStyle name="Bad" xfId="17490" builtinId="27" hidden="1" customBuiltin="1"/>
    <cellStyle name="Bad" xfId="16555" builtinId="27" hidden="1" customBuiltin="1"/>
    <cellStyle name="Bad" xfId="12462" builtinId="27" hidden="1" customBuiltin="1"/>
    <cellStyle name="Bad" xfId="14597" builtinId="27" hidden="1" customBuiltin="1"/>
    <cellStyle name="Bad" xfId="17869" builtinId="27" hidden="1" customBuiltin="1"/>
    <cellStyle name="Bad" xfId="19151" builtinId="27" hidden="1" customBuiltin="1"/>
    <cellStyle name="Bad" xfId="18384" builtinId="27" hidden="1" customBuiltin="1"/>
    <cellStyle name="Bad" xfId="5359" builtinId="27" hidden="1" customBuiltin="1"/>
    <cellStyle name="Bad" xfId="14087" builtinId="27" hidden="1" customBuiltin="1"/>
    <cellStyle name="Bad" xfId="17797" builtinId="27" hidden="1" customBuiltin="1"/>
    <cellStyle name="Bad" xfId="14715" builtinId="27" hidden="1" customBuiltin="1"/>
    <cellStyle name="Bad" xfId="5159" builtinId="27" hidden="1" customBuiltin="1"/>
    <cellStyle name="Bad" xfId="17506" builtinId="27" hidden="1" customBuiltin="1"/>
    <cellStyle name="Bad" xfId="19249" builtinId="27" hidden="1" customBuiltin="1"/>
    <cellStyle name="Bad" xfId="19287" builtinId="27" hidden="1" customBuiltin="1"/>
    <cellStyle name="Bad" xfId="19322" builtinId="27" hidden="1" customBuiltin="1"/>
    <cellStyle name="Bad" xfId="19244" builtinId="27" hidden="1" customBuiltin="1"/>
    <cellStyle name="Bad" xfId="19385" builtinId="27" hidden="1" customBuiltin="1"/>
    <cellStyle name="Bad" xfId="19072" builtinId="27" hidden="1" customBuiltin="1"/>
    <cellStyle name="Bad" xfId="19008" builtinId="27" hidden="1" customBuiltin="1"/>
    <cellStyle name="Bad" xfId="18927" builtinId="27" hidden="1" customBuiltin="1"/>
    <cellStyle name="Bad" xfId="18963" builtinId="27" hidden="1" customBuiltin="1"/>
    <cellStyle name="Bad" xfId="19117" builtinId="27" hidden="1" customBuiltin="1"/>
    <cellStyle name="Bad" xfId="19140" builtinId="27" hidden="1" customBuiltin="1"/>
    <cellStyle name="Bad" xfId="19164" builtinId="27" hidden="1" customBuiltin="1"/>
    <cellStyle name="Bad" xfId="19187" builtinId="27" hidden="1" customBuiltin="1"/>
    <cellStyle name="Bad" xfId="4453" builtinId="27" hidden="1" customBuiltin="1"/>
    <cellStyle name="Bad" xfId="5895" builtinId="27" hidden="1" customBuiltin="1"/>
    <cellStyle name="Bad" xfId="17214" builtinId="27" hidden="1" customBuiltin="1"/>
    <cellStyle name="Bad" xfId="18914" builtinId="27" hidden="1" customBuiltin="1"/>
    <cellStyle name="Bad" xfId="18952" builtinId="27" hidden="1" customBuiltin="1"/>
    <cellStyle name="Bad" xfId="18981" builtinId="27" hidden="1" customBuiltin="1"/>
    <cellStyle name="Bad" xfId="19012" builtinId="27" hidden="1" customBuiltin="1"/>
    <cellStyle name="Bad" xfId="18834" builtinId="27" hidden="1" customBuiltin="1"/>
    <cellStyle name="Bad" xfId="18861" builtinId="27" hidden="1" customBuiltin="1"/>
    <cellStyle name="Bad" xfId="18885" builtinId="27" hidden="1" customBuiltin="1"/>
    <cellStyle name="Bad" xfId="18680" builtinId="27" hidden="1" customBuiltin="1"/>
    <cellStyle name="Bad" xfId="18440" builtinId="27" hidden="1" customBuiltin="1"/>
    <cellStyle name="Bad" xfId="19044" builtinId="27" hidden="1" customBuiltin="1"/>
    <cellStyle name="Bad" xfId="7642" builtinId="27" hidden="1" customBuiltin="1"/>
    <cellStyle name="Bad" xfId="19858" builtinId="27" hidden="1" customBuiltin="1"/>
    <cellStyle name="Bad" xfId="22440" builtinId="27" hidden="1" customBuiltin="1"/>
    <cellStyle name="Bad" xfId="21691" builtinId="27" hidden="1" customBuiltin="1"/>
    <cellStyle name="Bad" xfId="20994" builtinId="27" hidden="1" customBuiltin="1"/>
    <cellStyle name="Bad" xfId="25871" builtinId="27" hidden="1" customBuiltin="1"/>
    <cellStyle name="Bad" xfId="25434" builtinId="27" hidden="1" customBuiltin="1"/>
    <cellStyle name="Bad" xfId="24767" builtinId="27" hidden="1" customBuiltin="1"/>
    <cellStyle name="Bad" xfId="24019" builtinId="27" hidden="1" customBuiltin="1"/>
    <cellStyle name="Bad" xfId="23013" builtinId="27" hidden="1" customBuiltin="1"/>
    <cellStyle name="Bad" xfId="14687" builtinId="27" hidden="1" customBuiltin="1"/>
    <cellStyle name="Bad" xfId="16571" builtinId="27" hidden="1" customBuiltin="1"/>
    <cellStyle name="Bad" xfId="14518" builtinId="27" hidden="1" customBuiltin="1"/>
    <cellStyle name="Bad" xfId="6377" builtinId="27" hidden="1" customBuiltin="1"/>
    <cellStyle name="Bad" xfId="6537" builtinId="27" hidden="1" customBuiltin="1"/>
    <cellStyle name="Bad" xfId="6728" builtinId="27" hidden="1" customBuiltin="1"/>
    <cellStyle name="Bad" xfId="6765" builtinId="27" hidden="1" customBuiltin="1"/>
    <cellStyle name="Bad" xfId="6800" builtinId="27" hidden="1" customBuiltin="1"/>
    <cellStyle name="Bad" xfId="6724" builtinId="27" hidden="1" customBuiltin="1"/>
    <cellStyle name="Bad" xfId="3452" builtinId="27" hidden="1" customBuiltin="1"/>
    <cellStyle name="Bad" xfId="1382" builtinId="27" hidden="1" customBuiltin="1"/>
    <cellStyle name="Bad" xfId="1416" builtinId="27" hidden="1" customBuiltin="1"/>
    <cellStyle name="Bad" xfId="1446" builtinId="27" hidden="1" customBuiltin="1"/>
    <cellStyle name="Bad" xfId="1378" builtinId="27" hidden="1" customBuiltin="1"/>
    <cellStyle name="Bad" xfId="1284" builtinId="27" hidden="1" customBuiltin="1"/>
    <cellStyle name="Bad" xfId="1328" builtinId="27" hidden="1" customBuiltin="1"/>
    <cellStyle name="Bad" xfId="1502" builtinId="27" hidden="1" customBuiltin="1"/>
    <cellStyle name="Bad" xfId="1538" builtinId="27" hidden="1" customBuiltin="1"/>
    <cellStyle name="Bad" xfId="1572" builtinId="27" hidden="1" customBuiltin="1"/>
    <cellStyle name="Bad" xfId="1607" builtinId="27" hidden="1" customBuiltin="1"/>
    <cellStyle name="Bad" xfId="1728" builtinId="27" hidden="1" customBuiltin="1"/>
    <cellStyle name="Bad" xfId="1749" builtinId="27" hidden="1" customBuiltin="1"/>
    <cellStyle name="Bad" xfId="1771" builtinId="27" hidden="1" customBuiltin="1"/>
    <cellStyle name="Bad" xfId="1793" builtinId="27" hidden="1" customBuiltin="1"/>
    <cellStyle name="Bad" xfId="1814" builtinId="27" hidden="1" customBuiltin="1"/>
    <cellStyle name="Bad" xfId="2018" builtinId="27" hidden="1" customBuiltin="1"/>
    <cellStyle name="Bad" xfId="2039" builtinId="27" hidden="1" customBuiltin="1"/>
    <cellStyle name="Bad" xfId="2062" builtinId="27" hidden="1" customBuiltin="1"/>
    <cellStyle name="Bad" xfId="2084" builtinId="27" hidden="1" customBuiltin="1"/>
    <cellStyle name="Bad" xfId="2105" builtinId="27" hidden="1" customBuiltin="1"/>
    <cellStyle name="Bad" xfId="1990" builtinId="27" hidden="1" customBuiltin="1"/>
    <cellStyle name="Bad" xfId="2138" builtinId="27" hidden="1" customBuiltin="1"/>
    <cellStyle name="Bad" xfId="2166" builtinId="27" hidden="1" customBuiltin="1"/>
    <cellStyle name="Bad" xfId="2200" builtinId="27" hidden="1" customBuiltin="1"/>
    <cellStyle name="Bad" xfId="2231" builtinId="27" hidden="1" customBuiltin="1"/>
    <cellStyle name="Bad" xfId="2262" builtinId="27" hidden="1" customBuiltin="1"/>
    <cellStyle name="Bad" xfId="2196" builtinId="27" hidden="1" customBuiltin="1"/>
    <cellStyle name="Bad" xfId="2013" builtinId="27" hidden="1" customBuiltin="1"/>
    <cellStyle name="Bad" xfId="2307" builtinId="27" hidden="1" customBuiltin="1"/>
    <cellStyle name="Bad" xfId="2330" builtinId="27" hidden="1" customBuiltin="1"/>
    <cellStyle name="Bad" xfId="2351" builtinId="27" hidden="1" customBuiltin="1"/>
    <cellStyle name="Bad" xfId="2303" builtinId="27" hidden="1" customBuiltin="1"/>
    <cellStyle name="Bad" xfId="2393" builtinId="27" hidden="1" customBuiltin="1"/>
    <cellStyle name="Bad" xfId="2420" builtinId="27" hidden="1" customBuiltin="1"/>
    <cellStyle name="Bad" xfId="2451" builtinId="27" hidden="1" customBuiltin="1"/>
    <cellStyle name="Bad" xfId="2481" builtinId="27" hidden="1" customBuiltin="1"/>
    <cellStyle name="Bad" xfId="2508" builtinId="27" hidden="1" customBuiltin="1"/>
    <cellStyle name="Bad" xfId="2447" builtinId="27" hidden="1" customBuiltin="1"/>
    <cellStyle name="Bad" xfId="2184" builtinId="27" hidden="1" customBuiltin="1"/>
    <cellStyle name="Bad" xfId="2404" builtinId="27" hidden="1" customBuiltin="1"/>
    <cellStyle name="Bad" xfId="2549" builtinId="27" hidden="1" customBuiltin="1"/>
    <cellStyle name="Bad" xfId="703" builtinId="27" hidden="1" customBuiltin="1"/>
    <cellStyle name="Bad" xfId="439" builtinId="27" hidden="1" customBuiltin="1"/>
    <cellStyle name="Bad" xfId="649" builtinId="27" hidden="1" customBuiltin="1"/>
    <cellStyle name="Bad" xfId="838" builtinId="27" hidden="1" customBuiltin="1"/>
    <cellStyle name="Bad" xfId="910" builtinId="27" hidden="1" customBuiltin="1"/>
    <cellStyle name="Bad" xfId="834" builtinId="27" hidden="1" customBuiltin="1"/>
    <cellStyle name="Bad" xfId="973" builtinId="27" hidden="1" customBuiltin="1"/>
    <cellStyle name="Bad" xfId="1006" builtinId="27" hidden="1" customBuiltin="1"/>
    <cellStyle name="Bad" xfId="1040" builtinId="27" hidden="1" customBuiltin="1"/>
    <cellStyle name="Bad" xfId="1074" builtinId="27" hidden="1" customBuiltin="1"/>
    <cellStyle name="Bad" xfId="1104" builtinId="27" hidden="1" customBuiltin="1"/>
    <cellStyle name="Bad" xfId="1036" builtinId="27" hidden="1" customBuiltin="1"/>
    <cellStyle name="Bad" xfId="688" builtinId="27" hidden="1" customBuiltin="1"/>
    <cellStyle name="Bad" xfId="986" builtinId="27" hidden="1" customBuiltin="1"/>
    <cellStyle name="Bad" xfId="1160" builtinId="27" hidden="1" customBuiltin="1"/>
    <cellStyle name="Bad" xfId="1196" builtinId="27" hidden="1" customBuiltin="1"/>
    <cellStyle name="Bad" xfId="1230" builtinId="27" hidden="1" customBuiltin="1"/>
    <cellStyle name="Bad" xfId="1270" builtinId="27" hidden="1" customBuiltin="1"/>
    <cellStyle name="Bad" xfId="1315" builtinId="27" hidden="1" customBuiltin="1"/>
    <cellStyle name="Bad" xfId="1348" builtinId="27" hidden="1" customBuiltin="1"/>
    <cellStyle name="Bad" xfId="445" builtinId="27" hidden="1" customBuiltin="1"/>
    <cellStyle name="Bad" xfId="479" builtinId="27" hidden="1" customBuiltin="1"/>
    <cellStyle name="Bad" xfId="515" builtinId="27" hidden="1" customBuiltin="1"/>
    <cellStyle name="Bad" xfId="551" builtinId="27" hidden="1" customBuiltin="1"/>
    <cellStyle name="Bad" xfId="585" builtinId="27" hidden="1" customBuiltin="1"/>
    <cellStyle name="Bad" xfId="399" builtinId="27" hidden="1" customBuiltin="1"/>
    <cellStyle name="Bad" xfId="636" builtinId="27" hidden="1" customBuiltin="1"/>
    <cellStyle name="Bad" xfId="670" builtinId="27" hidden="1" customBuiltin="1"/>
    <cellStyle name="Bad" xfId="707" builtinId="27" hidden="1" customBuiltin="1"/>
    <cellStyle name="Bad" xfId="743" builtinId="27" hidden="1" customBuiltin="1"/>
    <cellStyle name="Bad" xfId="777" builtinId="27" hidden="1" customBuiltin="1"/>
    <cellStyle name="Bad" xfId="214" builtinId="27" hidden="1" customBuiltin="1"/>
    <cellStyle name="Bad" xfId="251" builtinId="27" hidden="1" customBuiltin="1"/>
    <cellStyle name="Bad" xfId="288" builtinId="27" hidden="1" customBuiltin="1"/>
    <cellStyle name="Bad" xfId="322" builtinId="27" hidden="1" customBuiltin="1"/>
    <cellStyle name="Bad" xfId="95" builtinId="27" hidden="1" customBuiltin="1"/>
    <cellStyle name="Bad" xfId="137" builtinId="27" hidden="1" customBuiltin="1"/>
    <cellStyle name="Bad" xfId="180" builtinId="27" hidden="1" customBuiltin="1"/>
    <cellStyle name="Bad" xfId="60" builtinId="27" hidden="1" customBuiltin="1"/>
    <cellStyle name="Bad" xfId="10" builtinId="27" hidden="1" customBuiltin="1"/>
    <cellStyle name="Bad" xfId="357" builtinId="27" hidden="1" customBuiltin="1"/>
    <cellStyle name="Bad" xfId="875" builtinId="27" hidden="1" customBuiltin="1"/>
    <cellStyle name="Bad" xfId="1839" builtinId="27" hidden="1" customBuiltin="1"/>
    <cellStyle name="Bad" xfId="6435" builtinId="27" hidden="1" customBuiltin="1"/>
    <cellStyle name="Bad" xfId="3307" builtinId="27" hidden="1" customBuiltin="1"/>
    <cellStyle name="Bad" xfId="2741" builtinId="27" hidden="1" customBuiltin="1"/>
    <cellStyle name="Bad" xfId="4404" builtinId="27" hidden="1" customBuiltin="1"/>
    <cellStyle name="Bad" xfId="10545" builtinId="27" hidden="1" customBuiltin="1"/>
    <cellStyle name="Bad" xfId="9850" builtinId="27" hidden="1" customBuiltin="1"/>
    <cellStyle name="Bad" xfId="9032" builtinId="27" hidden="1" customBuiltin="1"/>
    <cellStyle name="Bad" xfId="18669" builtinId="27" hidden="1" customBuiltin="1"/>
    <cellStyle name="Bad" xfId="18000" builtinId="27" hidden="1" customBuiltin="1"/>
    <cellStyle name="Bad" xfId="17193" builtinId="27" hidden="1" customBuiltin="1"/>
    <cellStyle name="Bad" xfId="26468" builtinId="27" hidden="1" customBuiltin="1"/>
    <cellStyle name="Bad" xfId="26493" builtinId="27" hidden="1" customBuiltin="1"/>
    <cellStyle name="Bad" xfId="26672" builtinId="27" hidden="1" customBuiltin="1"/>
    <cellStyle name="Bad" xfId="26693" builtinId="27" hidden="1" customBuiltin="1"/>
    <cellStyle name="Bad" xfId="26716" builtinId="27" hidden="1" customBuiltin="1"/>
    <cellStyle name="Bad" xfId="26738" builtinId="27" hidden="1" customBuiltin="1"/>
    <cellStyle name="Bad" xfId="26759" builtinId="27" hidden="1" customBuiltin="1"/>
    <cellStyle name="Bad" xfId="26644" builtinId="27" hidden="1" customBuiltin="1"/>
    <cellStyle name="Bad" xfId="26792" builtinId="27" hidden="1" customBuiltin="1"/>
    <cellStyle name="Bad" xfId="26820" builtinId="27" hidden="1" customBuiltin="1"/>
    <cellStyle name="Bad" xfId="26854" builtinId="27" hidden="1" customBuiltin="1"/>
    <cellStyle name="Bad" xfId="26885" builtinId="27" hidden="1" customBuiltin="1"/>
    <cellStyle name="Bad" xfId="26916" builtinId="27" hidden="1" customBuiltin="1"/>
    <cellStyle name="Bad" xfId="26850" builtinId="27" hidden="1" customBuiltin="1"/>
    <cellStyle name="Bad" xfId="26667" builtinId="27" hidden="1" customBuiltin="1"/>
    <cellStyle name="Bad" xfId="26803" builtinId="27" hidden="1" customBuiltin="1"/>
    <cellStyle name="Bad" xfId="26961" builtinId="27" hidden="1" customBuiltin="1"/>
    <cellStyle name="Bad" xfId="26984" builtinId="27" hidden="1" customBuiltin="1"/>
    <cellStyle name="Bad" xfId="27005" builtinId="27" hidden="1" customBuiltin="1"/>
    <cellStyle name="Bad" xfId="26957" builtinId="27" hidden="1" customBuiltin="1"/>
    <cellStyle name="Bad" xfId="27047" builtinId="27" hidden="1" customBuiltin="1"/>
    <cellStyle name="Bad" xfId="27074" builtinId="27" hidden="1" customBuiltin="1"/>
    <cellStyle name="Bad" xfId="27135" builtinId="27" hidden="1" customBuiltin="1"/>
    <cellStyle name="Bad" xfId="27162" builtinId="27" hidden="1" customBuiltin="1"/>
    <cellStyle name="Bad" xfId="27101" builtinId="27" hidden="1" customBuiltin="1"/>
    <cellStyle name="Bad" xfId="26838" builtinId="27" hidden="1" customBuiltin="1"/>
    <cellStyle name="Bad" xfId="27058" builtinId="27" hidden="1" customBuiltin="1"/>
    <cellStyle name="Bad" xfId="27203" builtinId="27" hidden="1" customBuiltin="1"/>
    <cellStyle name="Bad" xfId="27225" builtinId="27" hidden="1" customBuiltin="1"/>
    <cellStyle name="Bad" xfId="27246" builtinId="27" hidden="1" customBuiltin="1"/>
    <cellStyle name="Bad" xfId="27270" builtinId="27" hidden="1" customBuiltin="1"/>
    <cellStyle name="Bad" xfId="27307" builtinId="27" hidden="1" customBuiltin="1"/>
    <cellStyle name="Bad" xfId="27334" builtinId="27" hidden="1" customBuiltin="1"/>
    <cellStyle name="Bad" xfId="27365" builtinId="27" hidden="1" customBuiltin="1"/>
    <cellStyle name="Bad" xfId="27395" builtinId="27" hidden="1" customBuiltin="1"/>
    <cellStyle name="Bad" xfId="27361" builtinId="27" hidden="1" customBuiltin="1"/>
    <cellStyle name="Bad" xfId="27283" builtinId="27" hidden="1" customBuiltin="1"/>
    <cellStyle name="Bad" xfId="27318" builtinId="27" hidden="1" customBuiltin="1"/>
    <cellStyle name="Bad" xfId="27463" builtinId="27" hidden="1" customBuiltin="1"/>
    <cellStyle name="Bad" xfId="27485" builtinId="27" hidden="1" customBuiltin="1"/>
    <cellStyle name="Bad" xfId="27506" builtinId="27" hidden="1" customBuiltin="1"/>
    <cellStyle name="Bad" xfId="27527" builtinId="27" hidden="1" customBuiltin="1"/>
    <cellStyle name="Bad" xfId="26532" builtinId="27" hidden="1" customBuiltin="1"/>
    <cellStyle name="Bad" xfId="26605" builtinId="27" hidden="1" customBuiltin="1"/>
    <cellStyle name="Bad" xfId="26614" builtinId="27" hidden="1" customBuiltin="1"/>
    <cellStyle name="Bad" xfId="26535" builtinId="27" hidden="1" customBuiltin="1"/>
    <cellStyle name="Bad" xfId="26596" builtinId="27" hidden="1" customBuiltin="1"/>
    <cellStyle name="Bad" xfId="26526" builtinId="27" hidden="1" customBuiltin="1"/>
    <cellStyle name="Bad" xfId="27580" builtinId="27" hidden="1" customBuiltin="1"/>
    <cellStyle name="Bad" xfId="27601" builtinId="27" hidden="1" customBuiltin="1"/>
    <cellStyle name="Bad" xfId="27624" builtinId="27" hidden="1" customBuiltin="1"/>
    <cellStyle name="Bad" xfId="27645" builtinId="27" hidden="1" customBuiltin="1"/>
    <cellStyle name="Bad" xfId="27554" builtinId="27" hidden="1" customBuiltin="1"/>
    <cellStyle name="Bad" xfId="27698" builtinId="27" hidden="1" customBuiltin="1"/>
    <cellStyle name="Bad" xfId="27726" builtinId="27" hidden="1" customBuiltin="1"/>
    <cellStyle name="Bad" xfId="27760" builtinId="27" hidden="1" customBuiltin="1"/>
    <cellStyle name="Bad" xfId="27790" builtinId="27" hidden="1" customBuiltin="1"/>
    <cellStyle name="Bad" xfId="27821" builtinId="27" hidden="1" customBuiltin="1"/>
    <cellStyle name="Bad" xfId="27756" builtinId="27" hidden="1" customBuiltin="1"/>
    <cellStyle name="Bad" xfId="27576" builtinId="27" hidden="1" customBuiltin="1"/>
    <cellStyle name="Bad" xfId="27866" builtinId="27" hidden="1" customBuiltin="1"/>
    <cellStyle name="Bad" xfId="27888" builtinId="27" hidden="1" customBuiltin="1"/>
    <cellStyle name="Bad" xfId="27909" builtinId="27" hidden="1" customBuiltin="1"/>
    <cellStyle name="Bad" xfId="27862" builtinId="27" hidden="1" customBuiltin="1"/>
    <cellStyle name="Bad" xfId="27949" builtinId="27" hidden="1" customBuiltin="1"/>
    <cellStyle name="Bad" xfId="27976" builtinId="27" hidden="1" customBuiltin="1"/>
    <cellStyle name="Bad" xfId="28007" builtinId="27" hidden="1" customBuiltin="1"/>
    <cellStyle name="Bad" xfId="28036" builtinId="27" hidden="1" customBuiltin="1"/>
    <cellStyle name="Bad" xfId="28063" builtinId="27" hidden="1" customBuiltin="1"/>
    <cellStyle name="Bad" xfId="28003" builtinId="27" hidden="1" customBuiltin="1"/>
    <cellStyle name="Bad" xfId="27744" builtinId="27" hidden="1" customBuiltin="1"/>
    <cellStyle name="Bad" xfId="27960" builtinId="27" hidden="1" customBuiltin="1"/>
    <cellStyle name="Bad" xfId="28104" builtinId="27" hidden="1" customBuiltin="1"/>
    <cellStyle name="Bad" xfId="28125" builtinId="27" hidden="1" customBuiltin="1"/>
    <cellStyle name="Bad" xfId="28146" builtinId="27" hidden="1" customBuiltin="1"/>
    <cellStyle name="Bad" xfId="28170" builtinId="27" hidden="1" customBuiltin="1"/>
    <cellStyle name="Bad" xfId="28205" builtinId="27" hidden="1" customBuiltin="1"/>
    <cellStyle name="Bad" xfId="28232" builtinId="27" hidden="1" customBuiltin="1"/>
    <cellStyle name="Bad" xfId="28263" builtinId="27" hidden="1" customBuiltin="1"/>
    <cellStyle name="Bad" xfId="28292" builtinId="27" hidden="1" customBuiltin="1"/>
    <cellStyle name="Bad" xfId="28319" builtinId="27" hidden="1" customBuiltin="1"/>
    <cellStyle name="Bad" xfId="28259" builtinId="27" hidden="1" customBuiltin="1"/>
    <cellStyle name="Bad" xfId="28216" builtinId="27" hidden="1" customBuiltin="1"/>
    <cellStyle name="Bad" xfId="28360" builtinId="27" hidden="1" customBuiltin="1"/>
    <cellStyle name="Bad" xfId="28381" builtinId="27" hidden="1" customBuiltin="1"/>
    <cellStyle name="Bad" xfId="28402" builtinId="27" hidden="1" customBuiltin="1"/>
    <cellStyle name="Bad" xfId="28423" builtinId="27" hidden="1" customBuiltin="1"/>
    <cellStyle name="Bad" xfId="28183" builtinId="27" hidden="1" customBuiltin="1"/>
    <cellStyle name="Bad" xfId="27666" builtinId="27" hidden="1" customBuiltin="1"/>
    <cellStyle name="Bad" xfId="27105" builtinId="27" hidden="1" customBuiltin="1"/>
    <cellStyle name="Bad" xfId="26111" builtinId="27" hidden="1" customBuiltin="1"/>
    <cellStyle name="Bad" xfId="22202" builtinId="27" hidden="1" customBuiltin="1"/>
    <cellStyle name="Bad" xfId="25167" builtinId="27" hidden="1" customBuiltin="1"/>
    <cellStyle name="Bad" xfId="24313" builtinId="27" hidden="1" customBuiltin="1"/>
    <cellStyle name="Bad" xfId="23752" builtinId="27" hidden="1" customBuiltin="1"/>
    <cellStyle name="Bad" xfId="22705" builtinId="27" hidden="1" customBuiltin="1"/>
    <cellStyle name="Bad" xfId="22182" builtinId="27" hidden="1" customBuiltin="1"/>
    <cellStyle name="Bad" xfId="20935" builtinId="27" hidden="1" customBuiltin="1"/>
    <cellStyle name="Bad" xfId="19696" builtinId="27" hidden="1" customBuiltin="1"/>
    <cellStyle name="Bad" xfId="4100" builtinId="27" hidden="1" customBuiltin="1"/>
    <cellStyle name="Bad" xfId="11036" builtinId="27" hidden="1" customBuiltin="1"/>
    <cellStyle name="Bad" xfId="11067" builtinId="27" hidden="1" customBuiltin="1"/>
    <cellStyle name="Bad" xfId="11094" builtinId="27" hidden="1" customBuiltin="1"/>
    <cellStyle name="Bad" xfId="11121" builtinId="27" hidden="1" customBuiltin="1"/>
    <cellStyle name="Bad" xfId="10976" builtinId="27" hidden="1" customBuiltin="1"/>
    <cellStyle name="Bad" xfId="11165" builtinId="27" hidden="1" customBuiltin="1"/>
    <cellStyle name="Bad" xfId="11197" builtinId="27" hidden="1" customBuiltin="1"/>
    <cellStyle name="Bad" xfId="11231" builtinId="27" hidden="1" customBuiltin="1"/>
    <cellStyle name="Bad" xfId="11268" builtinId="27" hidden="1" customBuiltin="1"/>
    <cellStyle name="Bad" xfId="11299" builtinId="27" hidden="1" customBuiltin="1"/>
    <cellStyle name="Bad" xfId="11227" builtinId="27" hidden="1" customBuiltin="1"/>
    <cellStyle name="Bad" xfId="11005" builtinId="27" hidden="1" customBuiltin="1"/>
    <cellStyle name="Bad" xfId="11178" builtinId="27" hidden="1" customBuiltin="1"/>
    <cellStyle name="Bad" xfId="11351" builtinId="27" hidden="1" customBuiltin="1"/>
    <cellStyle name="Bad" xfId="11382" builtinId="27" hidden="1" customBuiltin="1"/>
    <cellStyle name="Bad" xfId="11408" builtinId="27" hidden="1" customBuiltin="1"/>
    <cellStyle name="Bad" xfId="11346" builtinId="27" hidden="1" customBuiltin="1"/>
    <cellStyle name="Bad" xfId="11462" builtinId="27" hidden="1" customBuiltin="1"/>
    <cellStyle name="Bad" xfId="11493" builtinId="27" hidden="1" customBuiltin="1"/>
    <cellStyle name="Bad" xfId="11525" builtinId="27" hidden="1" customBuiltin="1"/>
    <cellStyle name="Bad" xfId="11558" builtinId="27" hidden="1" customBuiltin="1"/>
    <cellStyle name="Bad" xfId="11586" builtinId="27" hidden="1" customBuiltin="1"/>
    <cellStyle name="Bad" xfId="11521" builtinId="27" hidden="1" customBuiltin="1"/>
    <cellStyle name="Bad" xfId="11475" builtinId="27" hidden="1" customBuiltin="1"/>
    <cellStyle name="Bad" xfId="11633" builtinId="27" hidden="1" customBuiltin="1"/>
    <cellStyle name="Bad" xfId="11659" builtinId="27" hidden="1" customBuiltin="1"/>
    <cellStyle name="Bad" xfId="11687" builtinId="27" hidden="1" customBuiltin="1"/>
    <cellStyle name="Bad" xfId="11718" builtinId="27" hidden="1" customBuiltin="1"/>
    <cellStyle name="Bad" xfId="11761" builtinId="27" hidden="1" customBuiltin="1"/>
    <cellStyle name="Bad" xfId="11791" builtinId="27" hidden="1" customBuiltin="1"/>
    <cellStyle name="Bad" xfId="11823" builtinId="27" hidden="1" customBuiltin="1"/>
    <cellStyle name="Bad" xfId="11855" builtinId="27" hidden="1" customBuiltin="1"/>
    <cellStyle name="Bad" xfId="11882" builtinId="27" hidden="1" customBuiltin="1"/>
    <cellStyle name="Bad" xfId="11819" builtinId="27" hidden="1" customBuiltin="1"/>
    <cellStyle name="Bad" xfId="11773" builtinId="27" hidden="1" customBuiltin="1"/>
    <cellStyle name="Bad" xfId="11927" builtinId="27" hidden="1" customBuiltin="1"/>
    <cellStyle name="Bad" xfId="11957" builtinId="27" hidden="1" customBuiltin="1"/>
    <cellStyle name="Bad" xfId="11987" builtinId="27" hidden="1" customBuiltin="1"/>
    <cellStyle name="Bad" xfId="12012" builtinId="27" hidden="1" customBuiltin="1"/>
    <cellStyle name="Bad" xfId="4974" builtinId="27" hidden="1" customBuiltin="1"/>
    <cellStyle name="Bad" xfId="10927" builtinId="27" hidden="1" customBuiltin="1"/>
    <cellStyle name="Bad" xfId="10936" builtinId="27" hidden="1" customBuiltin="1"/>
    <cellStyle name="Bad" xfId="5366" builtinId="27" hidden="1" customBuiltin="1"/>
    <cellStyle name="Bad" xfId="10917" builtinId="27" hidden="1" customBuiltin="1"/>
    <cellStyle name="Bad" xfId="9206" builtinId="27" hidden="1" customBuiltin="1"/>
    <cellStyle name="Bad" xfId="12166" builtinId="27" hidden="1" customBuiltin="1"/>
    <cellStyle name="Bad" xfId="12187" builtinId="27" hidden="1" customBuiltin="1"/>
    <cellStyle name="Bad" xfId="12210" builtinId="27" hidden="1" customBuiltin="1"/>
    <cellStyle name="Bad" xfId="12231" builtinId="27" hidden="1" customBuiltin="1"/>
    <cellStyle name="Bad" xfId="12252" builtinId="27" hidden="1" customBuiltin="1"/>
    <cellStyle name="Bad" xfId="12138" builtinId="27" hidden="1" customBuiltin="1"/>
    <cellStyle name="Bad" xfId="12288" builtinId="27" hidden="1" customBuiltin="1"/>
    <cellStyle name="Bad" xfId="12319" builtinId="27" hidden="1" customBuiltin="1"/>
    <cellStyle name="Bad" xfId="12354" builtinId="27" hidden="1" customBuiltin="1"/>
    <cellStyle name="Bad" xfId="12385" builtinId="27" hidden="1" customBuiltin="1"/>
    <cellStyle name="Bad" xfId="12417" builtinId="27" hidden="1" customBuiltin="1"/>
    <cellStyle name="Bad" xfId="12350" builtinId="27" hidden="1" customBuiltin="1"/>
    <cellStyle name="Bad" xfId="12162" builtinId="27" hidden="1" customBuiltin="1"/>
    <cellStyle name="Bad" xfId="12301" builtinId="27" hidden="1" customBuiltin="1"/>
    <cellStyle name="Bad" xfId="12497" builtinId="27" hidden="1" customBuiltin="1"/>
    <cellStyle name="Bad" xfId="12524" builtinId="27" hidden="1" customBuiltin="1"/>
    <cellStyle name="Bad" xfId="12465" builtinId="27" hidden="1" customBuiltin="1"/>
    <cellStyle name="Bad" xfId="12572" builtinId="27" hidden="1" customBuiltin="1"/>
    <cellStyle name="Bad" xfId="12602" builtinId="27" hidden="1" customBuiltin="1"/>
    <cellStyle name="Bad" xfId="12633" builtinId="27" hidden="1" customBuiltin="1"/>
    <cellStyle name="Bad" xfId="12664" builtinId="27" hidden="1" customBuiltin="1"/>
    <cellStyle name="Bad" xfId="12691" builtinId="27" hidden="1" customBuiltin="1"/>
    <cellStyle name="Bad" xfId="12629" builtinId="27" hidden="1" customBuiltin="1"/>
    <cellStyle name="Bad" xfId="12337" builtinId="27" hidden="1" customBuiltin="1"/>
    <cellStyle name="Bad" xfId="12584" builtinId="27" hidden="1" customBuiltin="1"/>
    <cellStyle name="Bad" xfId="12738" builtinId="27" hidden="1" customBuiltin="1"/>
    <cellStyle name="Bad" xfId="12765" builtinId="27" hidden="1" customBuiltin="1"/>
    <cellStyle name="Bad" xfId="12795" builtinId="27" hidden="1" customBuiltin="1"/>
    <cellStyle name="Bad" xfId="12826" builtinId="27" hidden="1" customBuiltin="1"/>
    <cellStyle name="Bad" xfId="12865" builtinId="27" hidden="1" customBuiltin="1"/>
    <cellStyle name="Bad" xfId="12895" builtinId="27" hidden="1" customBuiltin="1"/>
    <cellStyle name="Bad" xfId="12926" builtinId="27" hidden="1" customBuiltin="1"/>
    <cellStyle name="Bad" xfId="12956" builtinId="27" hidden="1" customBuiltin="1"/>
    <cellStyle name="Bad" xfId="12983" builtinId="27" hidden="1" customBuiltin="1"/>
    <cellStyle name="Bad" xfId="12922" builtinId="27" hidden="1" customBuiltin="1"/>
    <cellStyle name="Bad" xfId="12839" builtinId="27" hidden="1" customBuiltin="1"/>
    <cellStyle name="Bad" xfId="12878" builtinId="27" hidden="1" customBuiltin="1"/>
    <cellStyle name="Bad" xfId="13030" builtinId="27" hidden="1" customBuiltin="1"/>
    <cellStyle name="Bad" xfId="13055" builtinId="27" hidden="1" customBuiltin="1"/>
    <cellStyle name="Bad" xfId="13082" builtinId="27" hidden="1" customBuiltin="1"/>
    <cellStyle name="Bad" xfId="13106" builtinId="27" hidden="1" customBuiltin="1"/>
    <cellStyle name="Bad" xfId="4576" builtinId="27" hidden="1" customBuiltin="1"/>
    <cellStyle name="Bad" xfId="11061" builtinId="27" hidden="1" customBuiltin="1"/>
    <cellStyle name="Bad" xfId="5974" builtinId="27" hidden="1" customBuiltin="1"/>
    <cellStyle name="Bad" xfId="4321" builtinId="27" hidden="1" customBuiltin="1"/>
    <cellStyle name="Bad" xfId="11347" builtinId="27" hidden="1" customBuiltin="1"/>
    <cellStyle name="Bad" xfId="10317" builtinId="27" hidden="1" customBuiltin="1"/>
    <cellStyle name="Bad" xfId="5470" builtinId="27" hidden="1" customBuiltin="1"/>
    <cellStyle name="Bad" xfId="6165" builtinId="27" hidden="1" customBuiltin="1"/>
    <cellStyle name="Bad" xfId="8296" builtinId="27" hidden="1" customBuiltin="1"/>
    <cellStyle name="Bad" xfId="11748" builtinId="27" hidden="1" customBuiltin="1"/>
    <cellStyle name="Bad" xfId="13067" builtinId="27" hidden="1" customBuiltin="1"/>
    <cellStyle name="Bad" xfId="12279" builtinId="27" hidden="1" customBuiltin="1"/>
    <cellStyle name="Bad" xfId="4551" builtinId="27" hidden="1" customBuiltin="1"/>
    <cellStyle name="Bad" xfId="7699" builtinId="27" hidden="1" customBuiltin="1"/>
    <cellStyle name="Bad" xfId="11668" builtinId="27" hidden="1" customBuiltin="1"/>
    <cellStyle name="Bad" xfId="8436" builtinId="27" hidden="1" customBuiltin="1"/>
    <cellStyle name="Bad" xfId="4550" builtinId="27" hidden="1" customBuiltin="1"/>
    <cellStyle name="Bad" xfId="11364" builtinId="27" hidden="1" customBuiltin="1"/>
    <cellStyle name="Bad" xfId="13167" builtinId="27" hidden="1" customBuiltin="1"/>
    <cellStyle name="Bad" xfId="13204" builtinId="27" hidden="1" customBuiltin="1"/>
    <cellStyle name="Bad" xfId="13239" builtinId="27" hidden="1" customBuiltin="1"/>
    <cellStyle name="Bad" xfId="13163" builtinId="27" hidden="1" customBuiltin="1"/>
    <cellStyle name="Bad" xfId="13302" builtinId="27" hidden="1" customBuiltin="1"/>
    <cellStyle name="Bad" xfId="13335" builtinId="27" hidden="1" customBuiltin="1"/>
    <cellStyle name="Bad" xfId="13369" builtinId="27" hidden="1" customBuiltin="1"/>
    <cellStyle name="Bad" xfId="13403" builtinId="27" hidden="1" customBuiltin="1"/>
    <cellStyle name="Bad" xfId="13433" builtinId="27" hidden="1" customBuiltin="1"/>
    <cellStyle name="Bad" xfId="13365" builtinId="27" hidden="1" customBuiltin="1"/>
    <cellStyle name="Bad" xfId="8283" builtinId="27" hidden="1" customBuiltin="1"/>
    <cellStyle name="Bad" xfId="13315" builtinId="27" hidden="1" customBuiltin="1"/>
    <cellStyle name="Bad" xfId="13489" builtinId="27" hidden="1" customBuiltin="1"/>
    <cellStyle name="Bad" xfId="13525" builtinId="27" hidden="1" customBuiltin="1"/>
    <cellStyle name="Bad" xfId="13559" builtinId="27" hidden="1" customBuiltin="1"/>
    <cellStyle name="Bad" xfId="13599" builtinId="27" hidden="1" customBuiltin="1"/>
    <cellStyle name="Bad" xfId="13644" builtinId="27" hidden="1" customBuiltin="1"/>
    <cellStyle name="Bad" xfId="13711" builtinId="27" hidden="1" customBuiltin="1"/>
    <cellStyle name="Bad" xfId="13745" builtinId="27" hidden="1" customBuiltin="1"/>
    <cellStyle name="Bad" xfId="13775" builtinId="27" hidden="1" customBuiltin="1"/>
    <cellStyle name="Bad" xfId="13707" builtinId="27" hidden="1" customBuiltin="1"/>
    <cellStyle name="Bad" xfId="13613" builtinId="27" hidden="1" customBuiltin="1"/>
    <cellStyle name="Bad" xfId="13657" builtinId="27" hidden="1" customBuiltin="1"/>
    <cellStyle name="Bad" xfId="13831" builtinId="27" hidden="1" customBuiltin="1"/>
    <cellStyle name="Bad" xfId="13867" builtinId="27" hidden="1" customBuiltin="1"/>
    <cellStyle name="Bad" xfId="13901" builtinId="27" hidden="1" customBuiltin="1"/>
    <cellStyle name="Bad" xfId="13949" builtinId="27" hidden="1" customBuiltin="1"/>
    <cellStyle name="Bad" xfId="14309" builtinId="27" hidden="1" customBuiltin="1"/>
    <cellStyle name="Bad" xfId="14330" builtinId="27" hidden="1" customBuiltin="1"/>
    <cellStyle name="Bad" xfId="14352" builtinId="27" hidden="1" customBuiltin="1"/>
    <cellStyle name="Bad" xfId="14374" builtinId="27" hidden="1" customBuiltin="1"/>
    <cellStyle name="Bad" xfId="14395" builtinId="27" hidden="1" customBuiltin="1"/>
    <cellStyle name="Bad" xfId="14437" builtinId="27" hidden="1" customBuiltin="1"/>
    <cellStyle name="Bad" xfId="14838" builtinId="27" hidden="1" customBuiltin="1"/>
    <cellStyle name="Bad" xfId="14862" builtinId="27" hidden="1" customBuiltin="1"/>
    <cellStyle name="Bad" xfId="14889" builtinId="27" hidden="1" customBuiltin="1"/>
    <cellStyle name="Bad" xfId="14913" builtinId="27" hidden="1" customBuiltin="1"/>
    <cellStyle name="Bad" xfId="14937" builtinId="27" hidden="1" customBuiltin="1"/>
    <cellStyle name="Bad" xfId="14808" builtinId="27" hidden="1" customBuiltin="1"/>
    <cellStyle name="Bad" xfId="14972" builtinId="27" hidden="1" customBuiltin="1"/>
    <cellStyle name="Bad" xfId="15001" builtinId="27" hidden="1" customBuiltin="1"/>
    <cellStyle name="Bad" xfId="15035" builtinId="27" hidden="1" customBuiltin="1"/>
    <cellStyle name="Bad" xfId="15068" builtinId="27" hidden="1" customBuiltin="1"/>
    <cellStyle name="Bad" xfId="15100" builtinId="27" hidden="1" customBuiltin="1"/>
    <cellStyle name="Bad" xfId="15031" builtinId="27" hidden="1" customBuiltin="1"/>
    <cellStyle name="Bad" xfId="14983" builtinId="27" hidden="1" customBuiltin="1"/>
    <cellStyle name="Bad" xfId="15148" builtinId="27" hidden="1" customBuiltin="1"/>
    <cellStyle name="Bad" xfId="15173" builtinId="27" hidden="1" customBuiltin="1"/>
    <cellStyle name="Bad" xfId="14833" builtinId="27" hidden="1" customBuiltin="1"/>
    <cellStyle name="Bad" xfId="5853" builtinId="27" hidden="1" customBuiltin="1"/>
    <cellStyle name="Bad" xfId="11215" builtinId="27" hidden="1" customBuiltin="1"/>
    <cellStyle name="Bad" xfId="27709" builtinId="27" hidden="1" customBuiltin="1"/>
    <cellStyle name="Bad" xfId="7433" builtinId="27" hidden="1" customBuiltin="1"/>
    <cellStyle name="Bad" xfId="2149" builtinId="27" hidden="1" customBuiltin="1"/>
    <cellStyle name="Bad" xfId="8471" builtinId="27" hidden="1" customBuiltin="1"/>
    <cellStyle name="Bad" xfId="8204" builtinId="27" hidden="1" customBuiltin="1"/>
    <cellStyle name="Bad" xfId="8446" builtinId="27" hidden="1" customBuiltin="1"/>
    <cellStyle name="Bad" xfId="8173" builtinId="27" hidden="1" customBuiltin="1"/>
    <cellStyle name="Bad" xfId="9667" builtinId="27" hidden="1" customBuiltin="1"/>
    <cellStyle name="Bad" xfId="9688" builtinId="27" hidden="1" customBuiltin="1"/>
    <cellStyle name="Bad" xfId="9711" builtinId="27" hidden="1" customBuiltin="1"/>
    <cellStyle name="Bad" xfId="9732" builtinId="27" hidden="1" customBuiltin="1"/>
    <cellStyle name="Bad" xfId="9639" builtinId="27" hidden="1" customBuiltin="1"/>
    <cellStyle name="Bad" xfId="9786" builtinId="27" hidden="1" customBuiltin="1"/>
    <cellStyle name="Bad" xfId="9816" builtinId="27" hidden="1" customBuiltin="1"/>
    <cellStyle name="Bad" xfId="9882" builtinId="27" hidden="1" customBuiltin="1"/>
    <cellStyle name="Bad" xfId="9913" builtinId="27" hidden="1" customBuiltin="1"/>
    <cellStyle name="Bad" xfId="9846" builtinId="27" hidden="1" customBuiltin="1"/>
    <cellStyle name="Bad" xfId="9663" builtinId="27" hidden="1" customBuiltin="1"/>
    <cellStyle name="Bad" xfId="9798" builtinId="27" hidden="1" customBuiltin="1"/>
    <cellStyle name="Bad" xfId="9964" builtinId="27" hidden="1" customBuiltin="1"/>
    <cellStyle name="Bad" xfId="9989" builtinId="27" hidden="1" customBuiltin="1"/>
    <cellStyle name="Bad" xfId="10013" builtinId="27" hidden="1" customBuiltin="1"/>
    <cellStyle name="Bad" xfId="9960" builtinId="27" hidden="1" customBuiltin="1"/>
    <cellStyle name="Bad" xfId="10056" builtinId="27" hidden="1" customBuiltin="1"/>
    <cellStyle name="Bad" xfId="10084" builtinId="27" hidden="1" customBuiltin="1"/>
    <cellStyle name="Bad" xfId="10115" builtinId="27" hidden="1" customBuiltin="1"/>
    <cellStyle name="Bad" xfId="10145" builtinId="27" hidden="1" customBuiltin="1"/>
    <cellStyle name="Bad" xfId="10172" builtinId="27" hidden="1" customBuiltin="1"/>
    <cellStyle name="Bad" xfId="10111" builtinId="27" hidden="1" customBuiltin="1"/>
    <cellStyle name="Bad" xfId="9834" builtinId="27" hidden="1" customBuiltin="1"/>
    <cellStyle name="Bad" xfId="10067" builtinId="27" hidden="1" customBuiltin="1"/>
    <cellStyle name="Bad" xfId="10219" builtinId="27" hidden="1" customBuiltin="1"/>
    <cellStyle name="Bad" xfId="10242" builtinId="27" hidden="1" customBuiltin="1"/>
    <cellStyle name="Bad" xfId="10267" builtinId="27" hidden="1" customBuiltin="1"/>
    <cellStyle name="Bad" xfId="10294" builtinId="27" hidden="1" customBuiltin="1"/>
    <cellStyle name="Bad" xfId="10333" builtinId="27" hidden="1" customBuiltin="1"/>
    <cellStyle name="Bad" xfId="10362" builtinId="27" hidden="1" customBuiltin="1"/>
    <cellStyle name="Bad" xfId="10394" builtinId="27" hidden="1" customBuiltin="1"/>
    <cellStyle name="Bad" xfId="10425" builtinId="27" hidden="1" customBuiltin="1"/>
    <cellStyle name="Bad" xfId="10452" builtinId="27" hidden="1" customBuiltin="1"/>
    <cellStyle name="Bad" xfId="10390" builtinId="27" hidden="1" customBuiltin="1"/>
    <cellStyle name="Bad" xfId="10308" builtinId="27" hidden="1" customBuiltin="1"/>
    <cellStyle name="Bad" xfId="10345" builtinId="27" hidden="1" customBuiltin="1"/>
    <cellStyle name="Bad" xfId="10498" builtinId="27" hidden="1" customBuiltin="1"/>
    <cellStyle name="Bad" xfId="10522" builtinId="27" hidden="1" customBuiltin="1"/>
    <cellStyle name="Bad" xfId="10575" builtinId="27" hidden="1" customBuiltin="1"/>
    <cellStyle name="Bad" xfId="5047" builtinId="27" hidden="1" customBuiltin="1"/>
    <cellStyle name="Bad" xfId="8219" builtinId="27" hidden="1" customBuiltin="1"/>
    <cellStyle name="Bad" xfId="10647" builtinId="27" hidden="1" customBuiltin="1"/>
    <cellStyle name="Bad" xfId="6088" builtinId="27" hidden="1" customBuiltin="1"/>
    <cellStyle name="Bad" xfId="8493" builtinId="27" hidden="1" customBuiltin="1"/>
    <cellStyle name="Bad" xfId="10868" builtinId="27" hidden="1" customBuiltin="1"/>
    <cellStyle name="Bad" xfId="6127" builtinId="27" hidden="1" customBuiltin="1"/>
    <cellStyle name="Bad" xfId="4346" builtinId="27" hidden="1" customBuiltin="1"/>
    <cellStyle name="Bad" xfId="7579" builtinId="27" hidden="1" customBuiltin="1"/>
    <cellStyle name="Bad" xfId="4718" builtinId="27" hidden="1" customBuiltin="1"/>
    <cellStyle name="Bad" xfId="4324" builtinId="27" hidden="1" customBuiltin="1"/>
    <cellStyle name="Bad" xfId="5726" builtinId="27" hidden="1" customBuiltin="1"/>
    <cellStyle name="Bad" xfId="4424" builtinId="27" hidden="1" customBuiltin="1"/>
    <cellStyle name="Bad" xfId="4495" builtinId="27" hidden="1" customBuiltin="1"/>
    <cellStyle name="Bad" xfId="10730" builtinId="27" hidden="1" customBuiltin="1"/>
    <cellStyle name="Bad" xfId="8093" builtinId="27" hidden="1" customBuiltin="1"/>
    <cellStyle name="Bad" xfId="10666" builtinId="27" hidden="1" customBuiltin="1"/>
    <cellStyle name="Bad" xfId="8143" builtinId="27" hidden="1" customBuiltin="1"/>
    <cellStyle name="Bad" xfId="5667" builtinId="27" hidden="1" customBuiltin="1"/>
    <cellStyle name="Bad" xfId="5264" builtinId="27" hidden="1" customBuiltin="1"/>
    <cellStyle name="Bad" xfId="8314" builtinId="27" hidden="1" customBuiltin="1"/>
    <cellStyle name="Bad" xfId="8400" builtinId="27" hidden="1" customBuiltin="1"/>
    <cellStyle name="Bad" xfId="10568" builtinId="27" hidden="1" customBuiltin="1"/>
    <cellStyle name="Bad" xfId="10786" builtinId="27" hidden="1" customBuiltin="1"/>
    <cellStyle name="Bad" xfId="7958" builtinId="27" hidden="1" customBuiltin="1"/>
    <cellStyle name="Bad" xfId="7895" builtinId="27" hidden="1" customBuiltin="1"/>
    <cellStyle name="Bad" xfId="10860" builtinId="27" hidden="1" customBuiltin="1"/>
    <cellStyle name="Bad" xfId="10685" builtinId="27" hidden="1" customBuiltin="1"/>
    <cellStyle name="Bad" xfId="4833" builtinId="27" hidden="1" customBuiltin="1"/>
    <cellStyle name="Bad" xfId="8319" builtinId="27" hidden="1" customBuiltin="1"/>
    <cellStyle name="Bad" xfId="7866" builtinId="27" hidden="1" customBuiltin="1"/>
    <cellStyle name="Bad" xfId="5975" builtinId="27" hidden="1" customBuiltin="1"/>
    <cellStyle name="Bad" xfId="4891" builtinId="27" hidden="1" customBuiltin="1"/>
    <cellStyle name="Bad" xfId="6211" builtinId="27" hidden="1" customBuiltin="1"/>
    <cellStyle name="Bad" xfId="4383" builtinId="27" hidden="1" customBuiltin="1"/>
    <cellStyle name="Bad" xfId="5251" builtinId="27" hidden="1" customBuiltin="1"/>
    <cellStyle name="Bad" xfId="6077" builtinId="27" hidden="1" customBuiltin="1"/>
    <cellStyle name="Bad" xfId="4997" builtinId="27" hidden="1" customBuiltin="1"/>
    <cellStyle name="Bad" xfId="4159" builtinId="27" hidden="1" customBuiltin="1"/>
    <cellStyle name="Bad" xfId="4161" builtinId="27" hidden="1" customBuiltin="1"/>
    <cellStyle name="Bad" xfId="4164" builtinId="27" hidden="1" customBuiltin="1"/>
    <cellStyle name="Bad" xfId="6043" builtinId="27" hidden="1" customBuiltin="1"/>
    <cellStyle name="Bad" xfId="4988" builtinId="27" hidden="1" customBuiltin="1"/>
    <cellStyle name="Bad" xfId="4114" builtinId="27" hidden="1" customBuiltin="1"/>
    <cellStyle name="Bad" xfId="5988" builtinId="27" hidden="1" customBuiltin="1"/>
    <cellStyle name="Bad" xfId="5482" builtinId="27" hidden="1" customBuiltin="1"/>
    <cellStyle name="Bad" xfId="4142" builtinId="27" hidden="1" customBuiltin="1"/>
    <cellStyle name="Bad" xfId="8387" builtinId="27" hidden="1" customBuiltin="1"/>
    <cellStyle name="Bad" xfId="9417" builtinId="27" hidden="1" customBuiltin="1"/>
    <cellStyle name="Bad" xfId="7725" builtinId="27" hidden="1" customBuiltin="1"/>
    <cellStyle name="Bad" xfId="4978" builtinId="27" hidden="1" customBuiltin="1"/>
    <cellStyle name="Bad" xfId="9157" builtinId="27" hidden="1" customBuiltin="1"/>
    <cellStyle name="Bad" xfId="11011" builtinId="27" hidden="1" customBuiltin="1"/>
    <cellStyle name="Bad" xfId="9753" builtinId="27" hidden="1" customBuiltin="1"/>
    <cellStyle name="Bad" xfId="2571" builtinId="27" hidden="1" customBuiltin="1"/>
    <cellStyle name="Bad" xfId="2592" builtinId="27" hidden="1" customBuiltin="1"/>
    <cellStyle name="Bad" xfId="2616" builtinId="27" hidden="1" customBuiltin="1"/>
    <cellStyle name="Bad" xfId="2653" builtinId="27" hidden="1" customBuiltin="1"/>
    <cellStyle name="Bad" xfId="2680" builtinId="27" hidden="1" customBuiltin="1"/>
    <cellStyle name="Bad" xfId="2711" builtinId="27" hidden="1" customBuiltin="1"/>
    <cellStyle name="Bad" xfId="2768" builtinId="27" hidden="1" customBuiltin="1"/>
    <cellStyle name="Bad" xfId="2707" builtinId="27" hidden="1" customBuiltin="1"/>
    <cellStyle name="Bad" xfId="2629" builtinId="27" hidden="1" customBuiltin="1"/>
    <cellStyle name="Bad" xfId="2664" builtinId="27" hidden="1" customBuiltin="1"/>
    <cellStyle name="Bad" xfId="2809" builtinId="27" hidden="1" customBuiltin="1"/>
    <cellStyle name="Bad" xfId="2831" builtinId="27" hidden="1" customBuiltin="1"/>
    <cellStyle name="Bad" xfId="2852" builtinId="27" hidden="1" customBuiltin="1"/>
    <cellStyle name="Bad" xfId="2873" builtinId="27" hidden="1" customBuiltin="1"/>
    <cellStyle name="Bad" xfId="1878" builtinId="27" hidden="1" customBuiltin="1"/>
    <cellStyle name="Bad" xfId="1951" builtinId="27" hidden="1" customBuiltin="1"/>
    <cellStyle name="Bad" xfId="1960" builtinId="27" hidden="1" customBuiltin="1"/>
    <cellStyle name="Bad" xfId="1881" builtinId="27" hidden="1" customBuiltin="1"/>
    <cellStyle name="Bad" xfId="1942" builtinId="27" hidden="1" customBuiltin="1"/>
    <cellStyle name="Bad" xfId="1872" builtinId="27" hidden="1" customBuiltin="1"/>
    <cellStyle name="Bad" xfId="3025" builtinId="27" hidden="1" customBuiltin="1"/>
    <cellStyle name="Bad" xfId="3046" builtinId="27" hidden="1" customBuiltin="1"/>
    <cellStyle name="Bad" xfId="3069" builtinId="27" hidden="1" customBuiltin="1"/>
    <cellStyle name="Bad" xfId="3090" builtinId="27" hidden="1" customBuiltin="1"/>
    <cellStyle name="Bad" xfId="3111" builtinId="27" hidden="1" customBuiltin="1"/>
    <cellStyle name="Bad" xfId="2999" builtinId="27" hidden="1" customBuiltin="1"/>
    <cellStyle name="Bad" xfId="3143" builtinId="27" hidden="1" customBuiltin="1"/>
    <cellStyle name="Bad" xfId="3171" builtinId="27" hidden="1" customBuiltin="1"/>
    <cellStyle name="Bad" xfId="3205" builtinId="27" hidden="1" customBuiltin="1"/>
    <cellStyle name="Bad" xfId="3235" builtinId="27" hidden="1" customBuiltin="1"/>
    <cellStyle name="Bad" xfId="3266" builtinId="27" hidden="1" customBuiltin="1"/>
    <cellStyle name="Bad" xfId="3201" builtinId="27" hidden="1" customBuiltin="1"/>
    <cellStyle name="Bad" xfId="3021" builtinId="27" hidden="1" customBuiltin="1"/>
    <cellStyle name="Bad" xfId="3154" builtinId="27" hidden="1" customBuiltin="1"/>
    <cellStyle name="Bad" xfId="3311" builtinId="27" hidden="1" customBuiltin="1"/>
    <cellStyle name="Bad" xfId="3333" builtinId="27" hidden="1" customBuiltin="1"/>
    <cellStyle name="Bad" xfId="3354" builtinId="27" hidden="1" customBuiltin="1"/>
    <cellStyle name="Bad" xfId="3394" builtinId="27" hidden="1" customBuiltin="1"/>
    <cellStyle name="Bad" xfId="3421" builtinId="27" hidden="1" customBuiltin="1"/>
    <cellStyle name="Bad" xfId="3481" builtinId="27" hidden="1" customBuiltin="1"/>
    <cellStyle name="Bad" xfId="3508" builtinId="27" hidden="1" customBuiltin="1"/>
    <cellStyle name="Bad" xfId="3448" builtinId="27" hidden="1" customBuiltin="1"/>
    <cellStyle name="Bad" xfId="3189" builtinId="27" hidden="1" customBuiltin="1"/>
    <cellStyle name="Bad" xfId="3405" builtinId="27" hidden="1" customBuiltin="1"/>
    <cellStyle name="Bad" xfId="3549" builtinId="27" hidden="1" customBuiltin="1"/>
    <cellStyle name="Bad" xfId="3570" builtinId="27" hidden="1" customBuiltin="1"/>
    <cellStyle name="Bad" xfId="3591" builtinId="27" hidden="1" customBuiltin="1"/>
    <cellStyle name="Bad" xfId="3615" builtinId="27" hidden="1" customBuiltin="1"/>
    <cellStyle name="Bad" xfId="3650" builtinId="27" hidden="1" customBuiltin="1"/>
    <cellStyle name="Bad" xfId="3677" builtinId="27" hidden="1" customBuiltin="1"/>
    <cellStyle name="Bad" xfId="3708" builtinId="27" hidden="1" customBuiltin="1"/>
    <cellStyle name="Bad" xfId="3737" builtinId="27" hidden="1" customBuiltin="1"/>
    <cellStyle name="Bad" xfId="3764" builtinId="27" hidden="1" customBuiltin="1"/>
    <cellStyle name="Bad" xfId="3704" builtinId="27" hidden="1" customBuiltin="1"/>
    <cellStyle name="Bad" xfId="3628" builtinId="27" hidden="1" customBuiltin="1"/>
    <cellStyle name="Bad" xfId="3661" builtinId="27" hidden="1" customBuiltin="1"/>
    <cellStyle name="Bad" xfId="3805" builtinId="27" hidden="1" customBuiltin="1"/>
    <cellStyle name="Bad" xfId="3826" builtinId="27" hidden="1" customBuiltin="1"/>
    <cellStyle name="Bad" xfId="3847" builtinId="27" hidden="1" customBuiltin="1"/>
    <cellStyle name="Bad" xfId="3868" builtinId="27" hidden="1" customBuiltin="1"/>
    <cellStyle name="Bad" xfId="3908" builtinId="27" hidden="1" customBuiltin="1"/>
    <cellStyle name="Bad" xfId="3942" builtinId="27" hidden="1" customBuiltin="1"/>
    <cellStyle name="Bad" xfId="3979" builtinId="27" hidden="1" customBuiltin="1"/>
    <cellStyle name="Bad" xfId="4016" builtinId="27" hidden="1" customBuiltin="1"/>
    <cellStyle name="Bad" xfId="4050" builtinId="27" hidden="1" customBuiltin="1"/>
    <cellStyle name="Bad" xfId="4248" builtinId="27" hidden="1" customBuiltin="1"/>
    <cellStyle name="Bad" xfId="6383" builtinId="27" hidden="1" customBuiltin="1"/>
    <cellStyle name="Bad" xfId="6407" builtinId="27" hidden="1" customBuiltin="1"/>
    <cellStyle name="Bad" xfId="6461" builtinId="27" hidden="1" customBuiltin="1"/>
    <cellStyle name="Bad" xfId="6484" builtinId="27" hidden="1" customBuiltin="1"/>
    <cellStyle name="Bad" xfId="6346" builtinId="27" hidden="1" customBuiltin="1"/>
    <cellStyle name="Bad" xfId="6524" builtinId="27" hidden="1" customBuiltin="1"/>
    <cellStyle name="Bad" xfId="6558" builtinId="27" hidden="1" customBuiltin="1"/>
    <cellStyle name="Bad" xfId="6595" builtinId="27" hidden="1" customBuiltin="1"/>
    <cellStyle name="Bad" xfId="6632" builtinId="27" hidden="1" customBuiltin="1"/>
    <cellStyle name="Bad" xfId="6667" builtinId="27" hidden="1" customBuiltin="1"/>
    <cellStyle name="Bad" xfId="6591" builtinId="27" hidden="1" customBuiltin="1"/>
    <cellStyle name="Bad" xfId="6196" builtinId="27" hidden="1" customBuiltin="1"/>
    <cellStyle name="Bad" xfId="18403" builtinId="27" hidden="1" customBuiltin="1"/>
    <cellStyle name="Bad" xfId="18569" builtinId="27" hidden="1" customBuiltin="1"/>
    <cellStyle name="Bad" xfId="18595" builtinId="27" hidden="1" customBuiltin="1"/>
    <cellStyle name="Bad" xfId="18622" builtinId="27" hidden="1" customBuiltin="1"/>
    <cellStyle name="Bad" xfId="18565" builtinId="27" hidden="1" customBuiltin="1"/>
    <cellStyle name="Bad" xfId="18699" builtinId="27" hidden="1" customBuiltin="1"/>
    <cellStyle name="Bad" xfId="18761" builtinId="27" hidden="1" customBuiltin="1"/>
    <cellStyle name="Bad" xfId="18789" builtinId="27" hidden="1" customBuiltin="1"/>
    <cellStyle name="Bad" xfId="18726" builtinId="27" hidden="1" customBuiltin="1"/>
    <cellStyle name="Bad" xfId="18730" builtinId="27" hidden="1" customBuiltin="1"/>
    <cellStyle name="Bad" xfId="17272" builtinId="27" hidden="1" customBuiltin="1"/>
    <cellStyle name="Bad" xfId="16547" builtinId="27" hidden="1" customBuiltin="1"/>
    <cellStyle name="Bad" xfId="15299" builtinId="27" hidden="1" customBuiltin="1"/>
    <cellStyle name="Bad" xfId="5337" builtinId="27" hidden="1" customBuiltin="1"/>
    <cellStyle name="Bad" xfId="11731" builtinId="27" hidden="1" customBuiltin="1"/>
    <cellStyle name="Bad" xfId="6863" builtinId="27" hidden="1" customBuiltin="1"/>
    <cellStyle name="Bad" xfId="6896" builtinId="27" hidden="1" customBuiltin="1"/>
    <cellStyle name="Bad" xfId="6931" builtinId="27" hidden="1" customBuiltin="1"/>
    <cellStyle name="Bad" xfId="6965" builtinId="27" hidden="1" customBuiltin="1"/>
    <cellStyle name="Bad" xfId="6995" builtinId="27" hidden="1" customBuiltin="1"/>
    <cellStyle name="Bad" xfId="6926" builtinId="27" hidden="1" customBuiltin="1"/>
    <cellStyle name="Bad" xfId="6576" builtinId="27" hidden="1" customBuiltin="1"/>
    <cellStyle name="Bad" xfId="6876" builtinId="27" hidden="1" customBuiltin="1"/>
    <cellStyle name="Bad" xfId="7051" builtinId="27" hidden="1" customBuiltin="1"/>
    <cellStyle name="Bad" xfId="7087" builtinId="27" hidden="1" customBuiltin="1"/>
    <cellStyle name="Bad" xfId="7121" builtinId="27" hidden="1" customBuiltin="1"/>
    <cellStyle name="Bad" xfId="7161" builtinId="27" hidden="1" customBuiltin="1"/>
    <cellStyle name="Bad" xfId="7207" builtinId="27" hidden="1" customBuiltin="1"/>
    <cellStyle name="Bad" xfId="7241" builtinId="27" hidden="1" customBuiltin="1"/>
    <cellStyle name="Bad" xfId="7276" builtinId="27" hidden="1" customBuiltin="1"/>
    <cellStyle name="Bad" xfId="7310" builtinId="27" hidden="1" customBuiltin="1"/>
    <cellStyle name="Bad" xfId="7340" builtinId="27" hidden="1" customBuiltin="1"/>
    <cellStyle name="Bad" xfId="7271" builtinId="27" hidden="1" customBuiltin="1"/>
    <cellStyle name="Bad" xfId="7175" builtinId="27" hidden="1" customBuiltin="1"/>
    <cellStyle name="Bad" xfId="7220" builtinId="27" hidden="1" customBuiltin="1"/>
    <cellStyle name="Bad" xfId="7397" builtinId="27" hidden="1" customBuiltin="1"/>
    <cellStyle name="Bad" xfId="7467" builtinId="27" hidden="1" customBuiltin="1"/>
    <cellStyle name="Bad" xfId="7516" builtinId="27" hidden="1" customBuiltin="1"/>
    <cellStyle name="Bad" xfId="7969" builtinId="27" hidden="1" customBuiltin="1"/>
    <cellStyle name="Bad" xfId="7990" builtinId="27" hidden="1" customBuiltin="1"/>
    <cellStyle name="Bad" xfId="8013" builtinId="27" hidden="1" customBuiltin="1"/>
    <cellStyle name="Bad" xfId="8057" builtinId="27" hidden="1" customBuiltin="1"/>
    <cellStyle name="Bad" xfId="8101" builtinId="27" hidden="1" customBuiltin="1"/>
    <cellStyle name="Bad" xfId="8566" builtinId="27" hidden="1" customBuiltin="1"/>
    <cellStyle name="Bad" xfId="8590" builtinId="27" hidden="1" customBuiltin="1"/>
    <cellStyle name="Bad" xfId="8617" builtinId="27" hidden="1" customBuiltin="1"/>
    <cellStyle name="Bad" xfId="8641" builtinId="27" hidden="1" customBuiltin="1"/>
    <cellStyle name="Bad" xfId="8667" builtinId="27" hidden="1" customBuiltin="1"/>
    <cellStyle name="Bad" xfId="8536" builtinId="27" hidden="1" customBuiltin="1"/>
    <cellStyle name="Bad" xfId="8702" builtinId="27" hidden="1" customBuiltin="1"/>
    <cellStyle name="Bad" xfId="8731" builtinId="27" hidden="1" customBuiltin="1"/>
    <cellStyle name="Bad" xfId="8766" builtinId="27" hidden="1" customBuiltin="1"/>
    <cellStyle name="Bad" xfId="8799" builtinId="27" hidden="1" customBuiltin="1"/>
    <cellStyle name="Bad" xfId="8831" builtinId="27" hidden="1" customBuiltin="1"/>
    <cellStyle name="Bad" xfId="8762" builtinId="27" hidden="1" customBuiltin="1"/>
    <cellStyle name="Bad" xfId="8561" builtinId="27" hidden="1" customBuiltin="1"/>
    <cellStyle name="Bad" xfId="8713" builtinId="27" hidden="1" customBuiltin="1"/>
    <cellStyle name="Bad" xfId="8880" builtinId="27" hidden="1" customBuiltin="1"/>
    <cellStyle name="Bad" xfId="8905" builtinId="27" hidden="1" customBuiltin="1"/>
    <cellStyle name="Bad" xfId="8929" builtinId="27" hidden="1" customBuiltin="1"/>
    <cellStyle name="Bad" xfId="8876" builtinId="27" hidden="1" customBuiltin="1"/>
    <cellStyle name="Bad" xfId="8974" builtinId="27" hidden="1" customBuiltin="1"/>
    <cellStyle name="Bad" xfId="9005" builtinId="27" hidden="1" customBuiltin="1"/>
    <cellStyle name="Bad" xfId="9037" builtinId="27" hidden="1" customBuiltin="1"/>
    <cellStyle name="Bad" xfId="9069" builtinId="27" hidden="1" customBuiltin="1"/>
    <cellStyle name="Bad" xfId="9096" builtinId="27" hidden="1" customBuiltin="1"/>
    <cellStyle name="Bad" xfId="8749" builtinId="27" hidden="1" customBuiltin="1"/>
    <cellStyle name="Bad" xfId="8987" builtinId="27" hidden="1" customBuiltin="1"/>
    <cellStyle name="Bad" xfId="9143" builtinId="27" hidden="1" customBuiltin="1"/>
    <cellStyle name="Bad" xfId="9167" builtinId="27" hidden="1" customBuiltin="1"/>
    <cellStyle name="Bad" xfId="9193" builtinId="27" hidden="1" customBuiltin="1"/>
    <cellStyle name="Bad" xfId="9221" builtinId="27" hidden="1" customBuiltin="1"/>
    <cellStyle name="Bad" xfId="9260" builtinId="27" hidden="1" customBuiltin="1"/>
    <cellStyle name="Bad" xfId="9290" builtinId="27" hidden="1" customBuiltin="1"/>
    <cellStyle name="Bad" xfId="9322" builtinId="27" hidden="1" customBuiltin="1"/>
    <cellStyle name="Bad" xfId="9354" builtinId="27" hidden="1" customBuiltin="1"/>
    <cellStyle name="Bad" xfId="9381" builtinId="27" hidden="1" customBuiltin="1"/>
    <cellStyle name="Bad" xfId="9318" builtinId="27" hidden="1" customBuiltin="1"/>
    <cellStyle name="Bad" xfId="9234" builtinId="27" hidden="1" customBuiltin="1"/>
    <cellStyle name="Bad" xfId="9272" builtinId="27" hidden="1" customBuiltin="1"/>
    <cellStyle name="Bad" xfId="9427" builtinId="27" hidden="1" customBuiltin="1"/>
    <cellStyle name="Bad" xfId="9451" builtinId="27" hidden="1" customBuiltin="1"/>
    <cellStyle name="Bad" xfId="9476" builtinId="27" hidden="1" customBuiltin="1"/>
    <cellStyle name="Bad" xfId="9499" builtinId="27" hidden="1" customBuiltin="1"/>
    <cellStyle name="Bad" xfId="8198" builtinId="27" hidden="1" customBuiltin="1"/>
    <cellStyle name="Bad" xfId="8462" builtinId="27" hidden="1" customBuiltin="1"/>
    <cellStyle name="Bad" xfId="8036" builtinId="27" hidden="1" customBuiltin="1"/>
    <cellStyle name="Bad" xfId="17489" builtinId="27" hidden="1" customBuiltin="1"/>
    <cellStyle name="Bad" xfId="17595" builtinId="27" hidden="1" customBuiltin="1"/>
    <cellStyle name="Bad" xfId="17625" builtinId="27" hidden="1" customBuiltin="1"/>
    <cellStyle name="Bad" xfId="17656" builtinId="27" hidden="1" customBuiltin="1"/>
    <cellStyle name="Bad" xfId="17687" builtinId="27" hidden="1" customBuiltin="1"/>
    <cellStyle name="Bad" xfId="17716" builtinId="27" hidden="1" customBuiltin="1"/>
    <cellStyle name="Bad" xfId="17652" builtinId="27" hidden="1" customBuiltin="1"/>
    <cellStyle name="Bad" xfId="17362" builtinId="27" hidden="1" customBuiltin="1"/>
    <cellStyle name="Bad" xfId="17607" builtinId="27" hidden="1" customBuiltin="1"/>
    <cellStyle name="Bad" xfId="17762" builtinId="27" hidden="1" customBuiltin="1"/>
    <cellStyle name="Bad" xfId="17789" builtinId="27" hidden="1" customBuiltin="1"/>
    <cellStyle name="Bad" xfId="17813" builtinId="27" hidden="1" customBuiltin="1"/>
    <cellStyle name="Bad" xfId="17841" builtinId="27" hidden="1" customBuiltin="1"/>
    <cellStyle name="Bad" xfId="17880" builtinId="27" hidden="1" customBuiltin="1"/>
    <cellStyle name="Bad" xfId="17909" builtinId="27" hidden="1" customBuiltin="1"/>
    <cellStyle name="Bad" xfId="17940" builtinId="27" hidden="1" customBuiltin="1"/>
    <cellStyle name="Bad" xfId="17972" builtinId="27" hidden="1" customBuiltin="1"/>
    <cellStyle name="Bad" xfId="17936" builtinId="27" hidden="1" customBuiltin="1"/>
    <cellStyle name="Bad" xfId="17854" builtinId="27" hidden="1" customBuiltin="1"/>
    <cellStyle name="Bad" xfId="17891" builtinId="27" hidden="1" customBuiltin="1"/>
    <cellStyle name="Bad" xfId="18044" builtinId="27" hidden="1" customBuiltin="1"/>
    <cellStyle name="Bad" xfId="18070" builtinId="27" hidden="1" customBuiltin="1"/>
    <cellStyle name="Bad" xfId="18094" builtinId="27" hidden="1" customBuiltin="1"/>
    <cellStyle name="Bad" xfId="18118" builtinId="27" hidden="1" customBuiltin="1"/>
    <cellStyle name="Bad" xfId="5759" builtinId="27" hidden="1" customBuiltin="1"/>
    <cellStyle name="Bad" xfId="17094" builtinId="27" hidden="1" customBuiltin="1"/>
    <cellStyle name="Bad" xfId="17103" builtinId="27" hidden="1" customBuiltin="1"/>
    <cellStyle name="Bad" xfId="7506" builtinId="27" hidden="1" customBuiltin="1"/>
    <cellStyle name="Bad" xfId="17085" builtinId="27" hidden="1" customBuiltin="1"/>
    <cellStyle name="Bad" xfId="15465" builtinId="27" hidden="1" customBuiltin="1"/>
    <cellStyle name="Bad" xfId="18271" builtinId="27" hidden="1" customBuiltin="1"/>
    <cellStyle name="Bad" xfId="18292" builtinId="27" hidden="1" customBuiltin="1"/>
    <cellStyle name="Bad" xfId="18315" builtinId="27" hidden="1" customBuiltin="1"/>
    <cellStyle name="Bad" xfId="18336" builtinId="27" hidden="1" customBuiltin="1"/>
    <cellStyle name="Bad" xfId="18357" builtinId="27" hidden="1" customBuiltin="1"/>
    <cellStyle name="Bad" xfId="18244" builtinId="27" hidden="1" customBuiltin="1"/>
    <cellStyle name="Bad" xfId="18392" builtinId="27" hidden="1" customBuiltin="1"/>
    <cellStyle name="Bad" xfId="18422" builtinId="27" hidden="1" customBuiltin="1"/>
    <cellStyle name="Bad" xfId="18456" builtinId="27" hidden="1" customBuiltin="1"/>
    <cellStyle name="Bad" xfId="18488" builtinId="27" hidden="1" customBuiltin="1"/>
    <cellStyle name="Bad" xfId="18520" builtinId="27" hidden="1" customBuiltin="1"/>
    <cellStyle name="Bad" xfId="18452" builtinId="27" hidden="1" customBuiltin="1"/>
    <cellStyle name="Bad" xfId="18267" builtinId="27" hidden="1" customBuiltin="1"/>
    <cellStyle name="Bad" xfId="4201" builtinId="27" hidden="1" customBuiltin="1"/>
    <cellStyle name="Bad" xfId="14679" builtinId="27" hidden="1" customBuiltin="1"/>
    <cellStyle name="Bad" xfId="15671" builtinId="27" hidden="1" customBuiltin="1"/>
    <cellStyle name="Bad" xfId="14107" builtinId="27" hidden="1" customBuiltin="1"/>
    <cellStyle name="Bad" xfId="8245" builtinId="27" hidden="1" customBuiltin="1"/>
    <cellStyle name="Bad" xfId="15417" builtinId="27" hidden="1" customBuiltin="1"/>
    <cellStyle name="Bad" xfId="17168" builtinId="27" hidden="1" customBuiltin="1"/>
    <cellStyle name="Bad" xfId="17220" builtinId="27" hidden="1" customBuiltin="1"/>
    <cellStyle name="Bad" xfId="17247" builtinId="27" hidden="1" customBuiltin="1"/>
    <cellStyle name="Bad" xfId="17136" builtinId="27" hidden="1" customBuiltin="1"/>
    <cellStyle name="Bad" xfId="17312" builtinId="27" hidden="1" customBuiltin="1"/>
    <cellStyle name="Bad" xfId="17344" builtinId="27" hidden="1" customBuiltin="1"/>
    <cellStyle name="Bad" xfId="17378" builtinId="27" hidden="1" customBuiltin="1"/>
    <cellStyle name="Bad" xfId="17412" builtinId="27" hidden="1" customBuiltin="1"/>
    <cellStyle name="Bad" xfId="17443" builtinId="27" hidden="1" customBuiltin="1"/>
    <cellStyle name="Bad" xfId="17374" builtinId="27" hidden="1" customBuiltin="1"/>
    <cellStyle name="Bad" xfId="17162" builtinId="27" hidden="1" customBuiltin="1"/>
    <cellStyle name="Bad" xfId="17324" builtinId="27" hidden="1" customBuiltin="1"/>
    <cellStyle name="Bad" xfId="17494" builtinId="27" hidden="1" customBuiltin="1"/>
    <cellStyle name="Bad" xfId="17523" builtinId="27" hidden="1" customBuiltin="1"/>
    <cellStyle name="Bad" xfId="17548" builtinId="27" hidden="1" customBuiltin="1"/>
    <cellStyle name="Bad" xfId="4957" builtinId="27" hidden="1" customBuiltin="1"/>
    <cellStyle name="Bad" xfId="5643" builtinId="27" hidden="1" customBuiltin="1"/>
    <cellStyle name="Bad" xfId="6099" builtinId="27" hidden="1" customBuiltin="1"/>
    <cellStyle name="Bad" xfId="4218" builtinId="27" hidden="1" customBuiltin="1"/>
    <cellStyle name="Bad" xfId="7906" builtinId="27" hidden="1" customBuiltin="1"/>
    <cellStyle name="Bad" xfId="5501" builtinId="27" hidden="1" customBuiltin="1"/>
    <cellStyle name="Bad" xfId="11974" builtinId="27" hidden="1" customBuiltin="1"/>
    <cellStyle name="Bad" xfId="6260" builtinId="27" hidden="1" customBuiltin="1"/>
    <cellStyle name="Bad" xfId="5636" builtinId="27" hidden="1" customBuiltin="1"/>
    <cellStyle name="Bad" xfId="12152" builtinId="27" hidden="1" customBuiltin="1"/>
    <cellStyle name="Bad" xfId="4781" builtinId="27" hidden="1" customBuiltin="1"/>
    <cellStyle name="Bad" xfId="9618" builtinId="27" hidden="1" customBuiltin="1"/>
    <cellStyle name="Bad" xfId="5227" builtinId="27" hidden="1" customBuiltin="1"/>
    <cellStyle name="Bad" xfId="10616" builtinId="27" hidden="1" customBuiltin="1"/>
    <cellStyle name="Bad" xfId="8439" builtinId="27" hidden="1" customBuiltin="1"/>
    <cellStyle name="Bad" xfId="6093" builtinId="27" hidden="1" customBuiltin="1"/>
    <cellStyle name="Bad" xfId="14616" builtinId="27" hidden="1" customBuiltin="1"/>
    <cellStyle name="Bad" xfId="5088" builtinId="27" hidden="1" customBuiltin="1"/>
    <cellStyle name="Bad" xfId="14228" builtinId="27" hidden="1" customBuiltin="1"/>
    <cellStyle name="Bad" xfId="4105" builtinId="27" hidden="1" customBuiltin="1"/>
    <cellStyle name="Bad" xfId="16898" builtinId="27" hidden="1" customBuiltin="1"/>
    <cellStyle name="Calculation" xfId="17697" builtinId="22" hidden="1" customBuiltin="1"/>
    <cellStyle name="Calculation" xfId="17725" builtinId="22" hidden="1" customBuiltin="1"/>
    <cellStyle name="Calculation" xfId="17764" builtinId="22" hidden="1" customBuiltin="1"/>
    <cellStyle name="Calculation" xfId="17791" builtinId="22" hidden="1" customBuiltin="1"/>
    <cellStyle name="Calculation" xfId="17815" builtinId="22" hidden="1" customBuiltin="1"/>
    <cellStyle name="Calculation" xfId="17843" builtinId="22" hidden="1" customBuiltin="1"/>
    <cellStyle name="Calculation" xfId="17882" builtinId="22" hidden="1" customBuiltin="1"/>
    <cellStyle name="Calculation" xfId="17911" builtinId="22" hidden="1" customBuiltin="1"/>
    <cellStyle name="Calculation" xfId="17943" builtinId="22" hidden="1" customBuiltin="1"/>
    <cellStyle name="Calculation" xfId="17974" builtinId="22" hidden="1" customBuiltin="1"/>
    <cellStyle name="Calculation" xfId="18002" builtinId="22" hidden="1" customBuiltin="1"/>
    <cellStyle name="Calculation" xfId="18006" builtinId="22" hidden="1" customBuiltin="1"/>
    <cellStyle name="Calculation" xfId="17982" builtinId="22" hidden="1" customBuiltin="1"/>
    <cellStyle name="Calculation" xfId="18009" builtinId="22" hidden="1" customBuiltin="1"/>
    <cellStyle name="Calculation" xfId="18046" builtinId="22" hidden="1" customBuiltin="1"/>
    <cellStyle name="Calculation" xfId="18072" builtinId="22" hidden="1" customBuiltin="1"/>
    <cellStyle name="Calculation" xfId="18096" builtinId="22" hidden="1" customBuiltin="1"/>
    <cellStyle name="Calculation" xfId="18120" builtinId="22" hidden="1" customBuiltin="1"/>
    <cellStyle name="Calculation" xfId="17092" builtinId="22" hidden="1" customBuiltin="1"/>
    <cellStyle name="Calculation" xfId="12588" builtinId="22" hidden="1" customBuiltin="1"/>
    <cellStyle name="Calculation" xfId="17096" builtinId="22" hidden="1" customBuiltin="1"/>
    <cellStyle name="Calculation" xfId="17074" builtinId="22" hidden="1" customBuiltin="1"/>
    <cellStyle name="Calculation" xfId="17114" builtinId="22" hidden="1" customBuiltin="1"/>
    <cellStyle name="Calculation" xfId="18273" builtinId="22" hidden="1" customBuiltin="1"/>
    <cellStyle name="Calculation" xfId="18294" builtinId="22" hidden="1" customBuiltin="1"/>
    <cellStyle name="Calculation" xfId="18317" builtinId="22" hidden="1" customBuiltin="1"/>
    <cellStyle name="Calculation" xfId="18338" builtinId="22" hidden="1" customBuiltin="1"/>
    <cellStyle name="Calculation" xfId="18359" builtinId="22" hidden="1" customBuiltin="1"/>
    <cellStyle name="Calculation" xfId="18266" builtinId="22" hidden="1" customBuiltin="1"/>
    <cellStyle name="Calculation" xfId="18394" builtinId="22" hidden="1" customBuiltin="1"/>
    <cellStyle name="Calculation" xfId="18424" builtinId="22" hidden="1" customBuiltin="1"/>
    <cellStyle name="Calculation" xfId="18459" builtinId="22" hidden="1" customBuiltin="1"/>
    <cellStyle name="Calculation" xfId="18490" builtinId="22" hidden="1" customBuiltin="1"/>
    <cellStyle name="Calculation" xfId="18522" builtinId="22" hidden="1" customBuiltin="1"/>
    <cellStyle name="Calculation" xfId="18526" builtinId="22" hidden="1" customBuiltin="1"/>
    <cellStyle name="Calculation" xfId="18498" builtinId="22" hidden="1" customBuiltin="1"/>
    <cellStyle name="Calculation" xfId="18529" builtinId="22" hidden="1" customBuiltin="1"/>
    <cellStyle name="Calculation" xfId="18572" builtinId="22" hidden="1" customBuiltin="1"/>
    <cellStyle name="Calculation" xfId="18597" builtinId="22" hidden="1" customBuiltin="1"/>
    <cellStyle name="Calculation" xfId="18382" builtinId="22" hidden="1" customBuiltin="1"/>
    <cellStyle name="Calculation" xfId="18671" builtinId="22" hidden="1" customBuiltin="1"/>
    <cellStyle name="Calculation" xfId="17689" builtinId="22" hidden="1" customBuiltin="1"/>
    <cellStyle name="Calculation" xfId="4924" builtinId="22" hidden="1" customBuiltin="1"/>
    <cellStyle name="Calculation" xfId="15641" builtinId="22" hidden="1" customBuiltin="1"/>
    <cellStyle name="Calculation" xfId="13304" builtinId="22" hidden="1" customBuiltin="1"/>
    <cellStyle name="Calculation" xfId="12189" builtinId="22" hidden="1" customBuiltin="1"/>
    <cellStyle name="Calculation" xfId="27978" builtinId="22" hidden="1" customBuiltin="1"/>
    <cellStyle name="Calculation" xfId="23859" builtinId="22" hidden="1" customBuiltin="1"/>
    <cellStyle name="Calculation" xfId="23891" builtinId="22" hidden="1" customBuiltin="1"/>
    <cellStyle name="Calculation" xfId="23922" builtinId="22" hidden="1" customBuiltin="1"/>
    <cellStyle name="Calculation" xfId="23899" builtinId="22" hidden="1" customBuiltin="1"/>
    <cellStyle name="Calculation" xfId="23929" builtinId="22" hidden="1" customBuiltin="1"/>
    <cellStyle name="Calculation" xfId="23971" builtinId="22" hidden="1" customBuiltin="1"/>
    <cellStyle name="Calculation" xfId="23997" builtinId="22" hidden="1" customBuiltin="1"/>
    <cellStyle name="Calculation" xfId="24021" builtinId="22" hidden="1" customBuiltin="1"/>
    <cellStyle name="Calculation" xfId="23780" builtinId="22" hidden="1" customBuiltin="1"/>
    <cellStyle name="Calculation" xfId="24067" builtinId="22" hidden="1" customBuiltin="1"/>
    <cellStyle name="Calculation" xfId="24095" builtinId="22" hidden="1" customBuiltin="1"/>
    <cellStyle name="Calculation" xfId="24127" builtinId="22" hidden="1" customBuiltin="1"/>
    <cellStyle name="Calculation" xfId="24157" builtinId="22" hidden="1" customBuiltin="1"/>
    <cellStyle name="Calculation" xfId="24184" builtinId="22" hidden="1" customBuiltin="1"/>
    <cellStyle name="Calculation" xfId="24188" builtinId="22" hidden="1" customBuiltin="1"/>
    <cellStyle name="Calculation" xfId="24165" builtinId="22" hidden="1" customBuiltin="1"/>
    <cellStyle name="Calculation" xfId="24191" builtinId="22" hidden="1" customBuiltin="1"/>
    <cellStyle name="Calculation" xfId="24228" builtinId="22" hidden="1" customBuiltin="1"/>
    <cellStyle name="Calculation" xfId="24252" builtinId="22" hidden="1" customBuiltin="1"/>
    <cellStyle name="Calculation" xfId="24275" builtinId="22" hidden="1" customBuiltin="1"/>
    <cellStyle name="Calculation" xfId="24302" builtinId="22" hidden="1" customBuiltin="1"/>
    <cellStyle name="Calculation" xfId="24341" builtinId="22" hidden="1" customBuiltin="1"/>
    <cellStyle name="Calculation" xfId="24369" builtinId="22" hidden="1" customBuiltin="1"/>
    <cellStyle name="Calculation" xfId="24431" builtinId="22" hidden="1" customBuiltin="1"/>
    <cellStyle name="Calculation" xfId="24458" builtinId="22" hidden="1" customBuiltin="1"/>
    <cellStyle name="Calculation" xfId="24462" builtinId="22" hidden="1" customBuiltin="1"/>
    <cellStyle name="Calculation" xfId="24439" builtinId="22" hidden="1" customBuiltin="1"/>
    <cellStyle name="Calculation" xfId="24465" builtinId="22" hidden="1" customBuiltin="1"/>
    <cellStyle name="Calculation" xfId="24502" builtinId="22" hidden="1" customBuiltin="1"/>
    <cellStyle name="Calculation" xfId="24527" builtinId="22" hidden="1" customBuiltin="1"/>
    <cellStyle name="Calculation" xfId="24550" builtinId="22" hidden="1" customBuiltin="1"/>
    <cellStyle name="Calculation" xfId="24573" builtinId="22" hidden="1" customBuiltin="1"/>
    <cellStyle name="Calculation" xfId="23579" builtinId="22" hidden="1" customBuiltin="1"/>
    <cellStyle name="Calculation" xfId="23522" builtinId="22" hidden="1" customBuiltin="1"/>
    <cellStyle name="Calculation" xfId="23583" builtinId="22" hidden="1" customBuiltin="1"/>
    <cellStyle name="Calculation" xfId="23562" builtinId="22" hidden="1" customBuiltin="1"/>
    <cellStyle name="Calculation" xfId="23601" builtinId="22" hidden="1" customBuiltin="1"/>
    <cellStyle name="Calculation" xfId="24725" builtinId="22" hidden="1" customBuiltin="1"/>
    <cellStyle name="Calculation" xfId="24746" builtinId="22" hidden="1" customBuiltin="1"/>
    <cellStyle name="Calculation" xfId="24769" builtinId="22" hidden="1" customBuiltin="1"/>
    <cellStyle name="Calculation" xfId="24790" builtinId="22" hidden="1" customBuiltin="1"/>
    <cellStyle name="Calculation" xfId="24811" builtinId="22" hidden="1" customBuiltin="1"/>
    <cellStyle name="Calculation" xfId="24718" builtinId="22" hidden="1" customBuiltin="1"/>
    <cellStyle name="Calculation" xfId="24845" builtinId="22" hidden="1" customBuiltin="1"/>
    <cellStyle name="Calculation" xfId="24874" builtinId="22" hidden="1" customBuiltin="1"/>
    <cellStyle name="Calculation" xfId="24909" builtinId="22" hidden="1" customBuiltin="1"/>
    <cellStyle name="Calculation" xfId="24939" builtinId="22" hidden="1" customBuiltin="1"/>
    <cellStyle name="Calculation" xfId="24970" builtinId="22" hidden="1" customBuiltin="1"/>
    <cellStyle name="Calculation" xfId="24974" builtinId="22" hidden="1" customBuiltin="1"/>
    <cellStyle name="Calculation" xfId="24947" builtinId="22" hidden="1" customBuiltin="1"/>
    <cellStyle name="Calculation" xfId="24977" builtinId="22" hidden="1" customBuiltin="1"/>
    <cellStyle name="Calculation" xfId="25018" builtinId="22" hidden="1" customBuiltin="1"/>
    <cellStyle name="Calculation" xfId="25041" builtinId="22" hidden="1" customBuiltin="1"/>
    <cellStyle name="Calculation" xfId="24833" builtinId="22" hidden="1" customBuiltin="1"/>
    <cellStyle name="Calculation" xfId="25110" builtinId="22" hidden="1" customBuiltin="1"/>
    <cellStyle name="Calculation" xfId="25138" builtinId="22" hidden="1" customBuiltin="1"/>
    <cellStyle name="Calculation" xfId="25170" builtinId="22" hidden="1" customBuiltin="1"/>
    <cellStyle name="Calculation" xfId="25199" builtinId="22" hidden="1" customBuiltin="1"/>
    <cellStyle name="Calculation" xfId="25226" builtinId="22" hidden="1" customBuiltin="1"/>
    <cellStyle name="Calculation" xfId="25230" builtinId="22" hidden="1" customBuiltin="1"/>
    <cellStyle name="Calculation" xfId="25207" builtinId="22" hidden="1" customBuiltin="1"/>
    <cellStyle name="Calculation" xfId="25233" builtinId="22" hidden="1" customBuiltin="1"/>
    <cellStyle name="Calculation" xfId="25268" builtinId="22" hidden="1" customBuiltin="1"/>
    <cellStyle name="Calculation" xfId="25292" builtinId="22" hidden="1" customBuiltin="1"/>
    <cellStyle name="Calculation" xfId="25316" builtinId="22" hidden="1" customBuiltin="1"/>
    <cellStyle name="Calculation" xfId="25381" builtinId="22" hidden="1" customBuiltin="1"/>
    <cellStyle name="Calculation" xfId="25441" builtinId="22" hidden="1" customBuiltin="1"/>
    <cellStyle name="Calculation" xfId="25470" builtinId="22" hidden="1" customBuiltin="1"/>
    <cellStyle name="Calculation" xfId="25497" builtinId="22" hidden="1" customBuiltin="1"/>
    <cellStyle name="Calculation" xfId="25501" builtinId="22" hidden="1" customBuiltin="1"/>
    <cellStyle name="Calculation" xfId="25478" builtinId="22" hidden="1" customBuiltin="1"/>
    <cellStyle name="Calculation" xfId="25504" builtinId="22" hidden="1" customBuiltin="1"/>
    <cellStyle name="Calculation" xfId="25541" builtinId="22" hidden="1" customBuiltin="1"/>
    <cellStyle name="Calculation" xfId="25564" builtinId="22" hidden="1" customBuiltin="1"/>
    <cellStyle name="Calculation" xfId="25587" builtinId="22" hidden="1" customBuiltin="1"/>
    <cellStyle name="Calculation" xfId="25610" builtinId="22" hidden="1" customBuiltin="1"/>
    <cellStyle name="Calculation" xfId="20470" builtinId="22" hidden="1" customBuiltin="1"/>
    <cellStyle name="Calculation" xfId="14415" builtinId="22" hidden="1" customBuiltin="1"/>
    <cellStyle name="Calculation" xfId="16945" builtinId="22" hidden="1" customBuiltin="1"/>
    <cellStyle name="Calculation" xfId="14548" builtinId="22" hidden="1" customBuiltin="1"/>
    <cellStyle name="Calculation" xfId="19158" builtinId="22" hidden="1" customBuiltin="1"/>
    <cellStyle name="Calculation" xfId="14895" builtinId="22" hidden="1" customBuiltin="1"/>
    <cellStyle name="Calculation" xfId="8248" builtinId="22" hidden="1" customBuiltin="1"/>
    <cellStyle name="Calculation" xfId="25000" builtinId="22" hidden="1" customBuiltin="1"/>
    <cellStyle name="Calculation" xfId="23326" builtinId="22" hidden="1" customBuiltin="1"/>
    <cellStyle name="Calculation" xfId="20108" builtinId="22" hidden="1" customBuiltin="1"/>
    <cellStyle name="Calculation" xfId="14461" builtinId="22" hidden="1" customBuiltin="1"/>
    <cellStyle name="Calculation" xfId="25050" builtinId="22" hidden="1" customBuiltin="1"/>
    <cellStyle name="Calculation" xfId="24056" builtinId="22" hidden="1" customBuiltin="1"/>
    <cellStyle name="Calculation" xfId="14130" builtinId="22" hidden="1" customBuiltin="1"/>
    <cellStyle name="Calculation" xfId="13969" builtinId="22" hidden="1" customBuiltin="1"/>
    <cellStyle name="Calculation" xfId="23736" builtinId="22" hidden="1" customBuiltin="1"/>
    <cellStyle name="Calculation" xfId="25024" builtinId="22" hidden="1" customBuiltin="1"/>
    <cellStyle name="Calculation" xfId="14179" builtinId="22" hidden="1" customBuiltin="1"/>
    <cellStyle name="Calculation" xfId="23977" builtinId="22" hidden="1" customBuiltin="1"/>
    <cellStyle name="Calculation" xfId="25672" builtinId="22" hidden="1" customBuiltin="1"/>
    <cellStyle name="Calculation" xfId="25743" builtinId="22" hidden="1" customBuiltin="1"/>
    <cellStyle name="Calculation" xfId="23492" builtinId="22" hidden="1" customBuiltin="1"/>
    <cellStyle name="Calculation" xfId="25806" builtinId="22" hidden="1" customBuiltin="1"/>
    <cellStyle name="Calculation" xfId="25839" builtinId="22" hidden="1" customBuiltin="1"/>
    <cellStyle name="Calculation" xfId="25874" builtinId="22" hidden="1" customBuiltin="1"/>
    <cellStyle name="Calculation" xfId="25907" builtinId="22" hidden="1" customBuiltin="1"/>
    <cellStyle name="Calculation" xfId="25937" builtinId="22" hidden="1" customBuiltin="1"/>
    <cellStyle name="Calculation" xfId="25941" builtinId="22" hidden="1" customBuiltin="1"/>
    <cellStyle name="Calculation" xfId="25915" builtinId="22" hidden="1" customBuiltin="1"/>
    <cellStyle name="Calculation" xfId="25944" builtinId="22" hidden="1" customBuiltin="1"/>
    <cellStyle name="Calculation" xfId="25993" builtinId="22" hidden="1" customBuiltin="1"/>
    <cellStyle name="Calculation" xfId="26029" builtinId="22" hidden="1" customBuiltin="1"/>
    <cellStyle name="Calculation" xfId="26063" builtinId="22" hidden="1" customBuiltin="1"/>
    <cellStyle name="Calculation" xfId="26100" builtinId="22" hidden="1" customBuiltin="1"/>
    <cellStyle name="Calculation" xfId="26138" builtinId="22" hidden="1" customBuiltin="1"/>
    <cellStyle name="Calculation" xfId="26166" builtinId="22" hidden="1" customBuiltin="1"/>
    <cellStyle name="Calculation" xfId="26228" builtinId="22" hidden="1" customBuiltin="1"/>
    <cellStyle name="Calculation" xfId="26255" builtinId="22" hidden="1" customBuiltin="1"/>
    <cellStyle name="Calculation" xfId="26259" builtinId="22" hidden="1" customBuiltin="1"/>
    <cellStyle name="Calculation" xfId="26236" builtinId="22" hidden="1" customBuiltin="1"/>
    <cellStyle name="Calculation" xfId="26262" builtinId="22" hidden="1" customBuiltin="1"/>
    <cellStyle name="Calculation" xfId="26296" builtinId="22" hidden="1" customBuiltin="1"/>
    <cellStyle name="Calculation" xfId="26319" builtinId="22" hidden="1" customBuiltin="1"/>
    <cellStyle name="Calculation" xfId="26340" builtinId="22" hidden="1" customBuiltin="1"/>
    <cellStyle name="Calculation" xfId="26362" builtinId="22" hidden="1" customBuiltin="1"/>
    <cellStyle name="Calculation" xfId="26384" builtinId="22" hidden="1" customBuiltin="1"/>
    <cellStyle name="Calculation" xfId="26405" builtinId="22" hidden="1" customBuiltin="1"/>
    <cellStyle name="Calculation" xfId="26427" builtinId="22" hidden="1" customBuiltin="1"/>
    <cellStyle name="Calculation" xfId="26449" builtinId="22" hidden="1" customBuiltin="1"/>
    <cellStyle name="Calculation" xfId="26470" builtinId="22" hidden="1" customBuiltin="1"/>
    <cellStyle name="Calculation" xfId="26495" builtinId="22" hidden="1" customBuiltin="1"/>
    <cellStyle name="Calculation" xfId="26695" builtinId="22" hidden="1" customBuiltin="1"/>
    <cellStyle name="Calculation" xfId="26718" builtinId="22" hidden="1" customBuiltin="1"/>
    <cellStyle name="Calculation" xfId="26740" builtinId="22" hidden="1" customBuiltin="1"/>
    <cellStyle name="Calculation" xfId="26761" builtinId="22" hidden="1" customBuiltin="1"/>
    <cellStyle name="Calculation" xfId="26666" builtinId="22" hidden="1" customBuiltin="1"/>
    <cellStyle name="Calculation" xfId="26794" builtinId="22" hidden="1" customBuiltin="1"/>
    <cellStyle name="Calculation" xfId="26822" builtinId="22" hidden="1" customBuiltin="1"/>
    <cellStyle name="Calculation" xfId="26857" builtinId="22" hidden="1" customBuiltin="1"/>
    <cellStyle name="Calculation" xfId="26887" builtinId="22" hidden="1" customBuiltin="1"/>
    <cellStyle name="Calculation" xfId="26918" builtinId="22" hidden="1" customBuiltin="1"/>
    <cellStyle name="Calculation" xfId="26922" builtinId="22" hidden="1" customBuiltin="1"/>
    <cellStyle name="Calculation" xfId="26895" builtinId="22" hidden="1" customBuiltin="1"/>
    <cellStyle name="Calculation" xfId="26925" builtinId="22" hidden="1" customBuiltin="1"/>
    <cellStyle name="Calculation" xfId="26964" builtinId="22" hidden="1" customBuiltin="1"/>
    <cellStyle name="Calculation" xfId="26986" builtinId="22" hidden="1" customBuiltin="1"/>
    <cellStyle name="Calculation" xfId="26782" builtinId="22" hidden="1" customBuiltin="1"/>
    <cellStyle name="Calculation" xfId="27049" builtinId="22" hidden="1" customBuiltin="1"/>
    <cellStyle name="Calculation" xfId="27076" builtinId="22" hidden="1" customBuiltin="1"/>
    <cellStyle name="Calculation" xfId="27108" builtinId="22" hidden="1" customBuiltin="1"/>
    <cellStyle name="Calculation" xfId="27137" builtinId="22" hidden="1" customBuiltin="1"/>
    <cellStyle name="Calculation" xfId="27164" builtinId="22" hidden="1" customBuiltin="1"/>
    <cellStyle name="Calculation" xfId="27168" builtinId="22" hidden="1" customBuiltin="1"/>
    <cellStyle name="Calculation" xfId="27145" builtinId="22" hidden="1" customBuiltin="1"/>
    <cellStyle name="Calculation" xfId="27171" builtinId="22" hidden="1" customBuiltin="1"/>
    <cellStyle name="Calculation" xfId="27205" builtinId="22" hidden="1" customBuiltin="1"/>
    <cellStyle name="Calculation" xfId="27227" builtinId="22" hidden="1" customBuiltin="1"/>
    <cellStyle name="Calculation" xfId="27248" builtinId="22" hidden="1" customBuiltin="1"/>
    <cellStyle name="Calculation" xfId="27272" builtinId="22" hidden="1" customBuiltin="1"/>
    <cellStyle name="Calculation" xfId="27309" builtinId="22" hidden="1" customBuiltin="1"/>
    <cellStyle name="Calculation" xfId="27336" builtinId="22" hidden="1" customBuiltin="1"/>
    <cellStyle name="Calculation" xfId="27368" builtinId="22" hidden="1" customBuiltin="1"/>
    <cellStyle name="Calculation" xfId="27424" builtinId="22" hidden="1" customBuiltin="1"/>
    <cellStyle name="Calculation" xfId="27428" builtinId="22" hidden="1" customBuiltin="1"/>
    <cellStyle name="Calculation" xfId="27405" builtinId="22" hidden="1" customBuiltin="1"/>
    <cellStyle name="Calculation" xfId="27431" builtinId="22" hidden="1" customBuiltin="1"/>
    <cellStyle name="Calculation" xfId="27465" builtinId="22" hidden="1" customBuiltin="1"/>
    <cellStyle name="Calculation" xfId="27487" builtinId="22" hidden="1" customBuiltin="1"/>
    <cellStyle name="Calculation" xfId="27508" builtinId="22" hidden="1" customBuiltin="1"/>
    <cellStyle name="Calculation" xfId="27529" builtinId="22" hidden="1" customBuiltin="1"/>
    <cellStyle name="Calculation" xfId="26603" builtinId="22" hidden="1" customBuiltin="1"/>
    <cellStyle name="Calculation" xfId="26552" builtinId="22" hidden="1" customBuiltin="1"/>
    <cellStyle name="Calculation" xfId="26556" builtinId="22" hidden="1" customBuiltin="1"/>
    <cellStyle name="Calculation" xfId="26607" builtinId="22" hidden="1" customBuiltin="1"/>
    <cellStyle name="Calculation" xfId="26586" builtinId="22" hidden="1" customBuiltin="1"/>
    <cellStyle name="Calculation" xfId="26624" builtinId="22" hidden="1" customBuiltin="1"/>
    <cellStyle name="Calculation" xfId="27603" builtinId="22" hidden="1" customBuiltin="1"/>
    <cellStyle name="Calculation" xfId="27626" builtinId="22" hidden="1" customBuiltin="1"/>
    <cellStyle name="Calculation" xfId="27647" builtinId="22" hidden="1" customBuiltin="1"/>
    <cellStyle name="Calculation" xfId="27668" builtinId="22" hidden="1" customBuiltin="1"/>
    <cellStyle name="Calculation" xfId="27575" builtinId="22" hidden="1" customBuiltin="1"/>
    <cellStyle name="Calculation" xfId="25409" builtinId="22" hidden="1" customBuiltin="1"/>
    <cellStyle name="Calculation" xfId="21790" builtinId="22" hidden="1" customBuiltin="1"/>
    <cellStyle name="Calculation" xfId="21794" builtinId="22" hidden="1" customBuiltin="1"/>
    <cellStyle name="Calculation" xfId="21767" builtinId="22" hidden="1" customBuiltin="1"/>
    <cellStyle name="Calculation" xfId="21797" builtinId="22" hidden="1" customBuiltin="1"/>
    <cellStyle name="Calculation" xfId="21838" builtinId="22" hidden="1" customBuiltin="1"/>
    <cellStyle name="Calculation" xfId="21862" builtinId="22" hidden="1" customBuiltin="1"/>
    <cellStyle name="Calculation" xfId="21886" builtinId="22" hidden="1" customBuiltin="1"/>
    <cellStyle name="Calculation" xfId="21651" builtinId="22" hidden="1" customBuiltin="1"/>
    <cellStyle name="Calculation" xfId="21933" builtinId="22" hidden="1" customBuiltin="1"/>
    <cellStyle name="Calculation" xfId="21962" builtinId="22" hidden="1" customBuiltin="1"/>
    <cellStyle name="Calculation" xfId="21994" builtinId="22" hidden="1" customBuiltin="1"/>
    <cellStyle name="Calculation" xfId="22051" builtinId="22" hidden="1" customBuiltin="1"/>
    <cellStyle name="Calculation" xfId="22055" builtinId="22" hidden="1" customBuiltin="1"/>
    <cellStyle name="Calculation" xfId="22032" builtinId="22" hidden="1" customBuiltin="1"/>
    <cellStyle name="Calculation" xfId="22058" builtinId="22" hidden="1" customBuiltin="1"/>
    <cellStyle name="Calculation" xfId="22094" builtinId="22" hidden="1" customBuiltin="1"/>
    <cellStyle name="Calculation" xfId="22119" builtinId="22" hidden="1" customBuiltin="1"/>
    <cellStyle name="Calculation" xfId="22143" builtinId="22" hidden="1" customBuiltin="1"/>
    <cellStyle name="Calculation" xfId="22171" builtinId="22" hidden="1" customBuiltin="1"/>
    <cellStyle name="Calculation" xfId="22209" builtinId="22" hidden="1" customBuiltin="1"/>
    <cellStyle name="Calculation" xfId="22238" builtinId="22" hidden="1" customBuiltin="1"/>
    <cellStyle name="Calculation" xfId="22301" builtinId="22" hidden="1" customBuiltin="1"/>
    <cellStyle name="Calculation" xfId="22328" builtinId="22" hidden="1" customBuiltin="1"/>
    <cellStyle name="Calculation" xfId="22332" builtinId="22" hidden="1" customBuiltin="1"/>
    <cellStyle name="Calculation" xfId="22309" builtinId="22" hidden="1" customBuiltin="1"/>
    <cellStyle name="Calculation" xfId="22335" builtinId="22" hidden="1" customBuiltin="1"/>
    <cellStyle name="Calculation" xfId="22373" builtinId="22" hidden="1" customBuiltin="1"/>
    <cellStyle name="Calculation" xfId="22396" builtinId="22" hidden="1" customBuiltin="1"/>
    <cellStyle name="Calculation" xfId="22419" builtinId="22" hidden="1" customBuiltin="1"/>
    <cellStyle name="Calculation" xfId="22442" builtinId="22" hidden="1" customBuiltin="1"/>
    <cellStyle name="Calculation" xfId="17186" builtinId="22" hidden="1" customBuiltin="1"/>
    <cellStyle name="Calculation" xfId="14033" builtinId="22" hidden="1" customBuiltin="1"/>
    <cellStyle name="Calculation" xfId="11056" builtinId="22" hidden="1" customBuiltin="1"/>
    <cellStyle name="Calculation" xfId="8784" builtinId="22" hidden="1" customBuiltin="1"/>
    <cellStyle name="Calculation" xfId="10823" builtinId="22" hidden="1" customBuiltin="1"/>
    <cellStyle name="Calculation" xfId="14485" builtinId="22" hidden="1" customBuiltin="1"/>
    <cellStyle name="Calculation" xfId="12489" builtinId="22" hidden="1" customBuiltin="1"/>
    <cellStyle name="Calculation" xfId="5889" builtinId="22" hidden="1" customBuiltin="1"/>
    <cellStyle name="Calculation" xfId="21820" builtinId="22" hidden="1" customBuiltin="1"/>
    <cellStyle name="Calculation" xfId="20102" builtinId="22" hidden="1" customBuiltin="1"/>
    <cellStyle name="Calculation" xfId="5418" builtinId="22" hidden="1" customBuiltin="1"/>
    <cellStyle name="Calculation" xfId="5023" builtinId="22" hidden="1" customBuiltin="1"/>
    <cellStyle name="Calculation" xfId="20865" builtinId="22" hidden="1" customBuiltin="1"/>
    <cellStyle name="Calculation" xfId="6233" builtinId="22" hidden="1" customBuiltin="1"/>
    <cellStyle name="Calculation" xfId="5886" builtinId="22" hidden="1" customBuiltin="1"/>
    <cellStyle name="Calculation" xfId="20538" builtinId="22" hidden="1" customBuiltin="1"/>
    <cellStyle name="Calculation" xfId="21844" builtinId="22" hidden="1" customBuiltin="1"/>
    <cellStyle name="Calculation" xfId="14635" builtinId="22" hidden="1" customBuiltin="1"/>
    <cellStyle name="Calculation" xfId="20783" builtinId="22" hidden="1" customBuiltin="1"/>
    <cellStyle name="Calculation" xfId="22505" builtinId="22" hidden="1" customBuiltin="1"/>
    <cellStyle name="Calculation" xfId="22542" builtinId="22" hidden="1" customBuiltin="1"/>
    <cellStyle name="Calculation" xfId="20287" builtinId="22" hidden="1" customBuiltin="1"/>
    <cellStyle name="Calculation" xfId="22640" builtinId="22" hidden="1" customBuiltin="1"/>
    <cellStyle name="Calculation" xfId="22673" builtinId="22" hidden="1" customBuiltin="1"/>
    <cellStyle name="Calculation" xfId="22708" builtinId="22" hidden="1" customBuiltin="1"/>
    <cellStyle name="Calculation" xfId="22741" builtinId="22" hidden="1" customBuiltin="1"/>
    <cellStyle name="Calculation" xfId="22771" builtinId="22" hidden="1" customBuiltin="1"/>
    <cellStyle name="Calculation" xfId="22775" builtinId="22" hidden="1" customBuiltin="1"/>
    <cellStyle name="Calculation" xfId="22749" builtinId="22" hidden="1" customBuiltin="1"/>
    <cellStyle name="Calculation" xfId="22778" builtinId="22" hidden="1" customBuiltin="1"/>
    <cellStyle name="Calculation" xfId="22827" builtinId="22" hidden="1" customBuiltin="1"/>
    <cellStyle name="Calculation" xfId="22863" builtinId="22" hidden="1" customBuiltin="1"/>
    <cellStyle name="Calculation" xfId="22897" builtinId="22" hidden="1" customBuiltin="1"/>
    <cellStyle name="Calculation" xfId="22937" builtinId="22" hidden="1" customBuiltin="1"/>
    <cellStyle name="Calculation" xfId="22982" builtinId="22" hidden="1" customBuiltin="1"/>
    <cellStyle name="Calculation" xfId="23015" builtinId="22" hidden="1" customBuiltin="1"/>
    <cellStyle name="Calculation" xfId="23050" builtinId="22" hidden="1" customBuiltin="1"/>
    <cellStyle name="Calculation" xfId="23083" builtinId="22" hidden="1" customBuiltin="1"/>
    <cellStyle name="Calculation" xfId="23113" builtinId="22" hidden="1" customBuiltin="1"/>
    <cellStyle name="Calculation" xfId="23117" builtinId="22" hidden="1" customBuiltin="1"/>
    <cellStyle name="Calculation" xfId="23091" builtinId="22" hidden="1" customBuiltin="1"/>
    <cellStyle name="Calculation" xfId="23120" builtinId="22" hidden="1" customBuiltin="1"/>
    <cellStyle name="Calculation" xfId="23169" builtinId="22" hidden="1" customBuiltin="1"/>
    <cellStyle name="Calculation" xfId="23239" builtinId="22" hidden="1" customBuiltin="1"/>
    <cellStyle name="Calculation" xfId="23275" builtinId="22" hidden="1" customBuiltin="1"/>
    <cellStyle name="Calculation" xfId="23343" builtinId="22" hidden="1" customBuiltin="1"/>
    <cellStyle name="Calculation" xfId="23364" builtinId="22" hidden="1" customBuiltin="1"/>
    <cellStyle name="Calculation" xfId="23387" builtinId="22" hidden="1" customBuiltin="1"/>
    <cellStyle name="Calculation" xfId="23409" builtinId="22" hidden="1" customBuiltin="1"/>
    <cellStyle name="Calculation" xfId="23430" builtinId="22" hidden="1" customBuiltin="1"/>
    <cellStyle name="Calculation" xfId="23461" builtinId="22" hidden="1" customBuiltin="1"/>
    <cellStyle name="Calculation" xfId="23678" builtinId="22" hidden="1" customBuiltin="1"/>
    <cellStyle name="Calculation" xfId="23704" builtinId="22" hidden="1" customBuiltin="1"/>
    <cellStyle name="Calculation" xfId="23730" builtinId="22" hidden="1" customBuiltin="1"/>
    <cellStyle name="Calculation" xfId="23754" builtinId="22" hidden="1" customBuiltin="1"/>
    <cellStyle name="Calculation" xfId="23647" builtinId="22" hidden="1" customBuiltin="1"/>
    <cellStyle name="Calculation" xfId="23794" builtinId="22" hidden="1" customBuiltin="1"/>
    <cellStyle name="Calculation" xfId="23824" builtinId="22" hidden="1" customBuiltin="1"/>
    <cellStyle name="Calculation" xfId="20730" builtinId="22" hidden="1" customBuiltin="1"/>
    <cellStyle name="Calculation" xfId="20703" builtinId="22" hidden="1" customBuiltin="1"/>
    <cellStyle name="Calculation" xfId="20733" builtinId="22" hidden="1" customBuiltin="1"/>
    <cellStyle name="Calculation" xfId="20777" builtinId="22" hidden="1" customBuiltin="1"/>
    <cellStyle name="Calculation" xfId="20805" builtinId="22" hidden="1" customBuiltin="1"/>
    <cellStyle name="Calculation" xfId="20583" builtinId="22" hidden="1" customBuiltin="1"/>
    <cellStyle name="Calculation" xfId="20876" builtinId="22" hidden="1" customBuiltin="1"/>
    <cellStyle name="Calculation" xfId="20906" builtinId="22" hidden="1" customBuiltin="1"/>
    <cellStyle name="Calculation" xfId="20938" builtinId="22" hidden="1" customBuiltin="1"/>
    <cellStyle name="Calculation" xfId="20968" builtinId="22" hidden="1" customBuiltin="1"/>
    <cellStyle name="Calculation" xfId="20996" builtinId="22" hidden="1" customBuiltin="1"/>
    <cellStyle name="Calculation" xfId="21000" builtinId="22" hidden="1" customBuiltin="1"/>
    <cellStyle name="Calculation" xfId="20976" builtinId="22" hidden="1" customBuiltin="1"/>
    <cellStyle name="Calculation" xfId="21003" builtinId="22" hidden="1" customBuiltin="1"/>
    <cellStyle name="Calculation" xfId="21040" builtinId="22" hidden="1" customBuiltin="1"/>
    <cellStyle name="Calculation" xfId="21065" builtinId="22" hidden="1" customBuiltin="1"/>
    <cellStyle name="Calculation" xfId="21115" builtinId="22" hidden="1" customBuiltin="1"/>
    <cellStyle name="Calculation" xfId="21154" builtinId="22" hidden="1" customBuiltin="1"/>
    <cellStyle name="Calculation" xfId="21183" builtinId="22" hidden="1" customBuiltin="1"/>
    <cellStyle name="Calculation" xfId="21215" builtinId="22" hidden="1" customBuiltin="1"/>
    <cellStyle name="Calculation" xfId="21246" builtinId="22" hidden="1" customBuiltin="1"/>
    <cellStyle name="Calculation" xfId="21273" builtinId="22" hidden="1" customBuiltin="1"/>
    <cellStyle name="Calculation" xfId="21277" builtinId="22" hidden="1" customBuiltin="1"/>
    <cellStyle name="Calculation" xfId="21254" builtinId="22" hidden="1" customBuiltin="1"/>
    <cellStyle name="Calculation" xfId="21280" builtinId="22" hidden="1" customBuiltin="1"/>
    <cellStyle name="Calculation" xfId="21317" builtinId="22" hidden="1" customBuiltin="1"/>
    <cellStyle name="Calculation" xfId="21343" builtinId="22" hidden="1" customBuiltin="1"/>
    <cellStyle name="Calculation" xfId="21366" builtinId="22" hidden="1" customBuiltin="1"/>
    <cellStyle name="Calculation" xfId="21389" builtinId="22" hidden="1" customBuiltin="1"/>
    <cellStyle name="Calculation" xfId="20376" builtinId="22" hidden="1" customBuiltin="1"/>
    <cellStyle name="Calculation" xfId="20318" builtinId="22" hidden="1" customBuiltin="1"/>
    <cellStyle name="Calculation" xfId="20322" builtinId="22" hidden="1" customBuiltin="1"/>
    <cellStyle name="Calculation" xfId="20380" builtinId="22" hidden="1" customBuiltin="1"/>
    <cellStyle name="Calculation" xfId="20358" builtinId="22" hidden="1" customBuiltin="1"/>
    <cellStyle name="Calculation" xfId="20398" builtinId="22" hidden="1" customBuiltin="1"/>
    <cellStyle name="Calculation" xfId="21563" builtinId="22" hidden="1" customBuiltin="1"/>
    <cellStyle name="Calculation" xfId="21586" builtinId="22" hidden="1" customBuiltin="1"/>
    <cellStyle name="Calculation" xfId="21607" builtinId="22" hidden="1" customBuiltin="1"/>
    <cellStyle name="Calculation" xfId="21628" builtinId="22" hidden="1" customBuiltin="1"/>
    <cellStyle name="Calculation" xfId="21535" builtinId="22" hidden="1" customBuiltin="1"/>
    <cellStyle name="Calculation" xfId="21663" builtinId="22" hidden="1" customBuiltin="1"/>
    <cellStyle name="Calculation" xfId="21693" builtinId="22" hidden="1" customBuiltin="1"/>
    <cellStyle name="Calculation" xfId="21728" builtinId="22" hidden="1" customBuiltin="1"/>
    <cellStyle name="Calculation" xfId="21759" builtinId="22" hidden="1" customBuiltin="1"/>
    <cellStyle name="Calculation" xfId="19838" builtinId="22" hidden="1" customBuiltin="1"/>
    <cellStyle name="Calculation" xfId="19867" builtinId="22" hidden="1" customBuiltin="1"/>
    <cellStyle name="Calculation" xfId="19916" builtinId="22" hidden="1" customBuiltin="1"/>
    <cellStyle name="Calculation" xfId="19986" builtinId="22" hidden="1" customBuiltin="1"/>
    <cellStyle name="Calculation" xfId="20025" builtinId="22" hidden="1" customBuiltin="1"/>
    <cellStyle name="Calculation" xfId="20135" builtinId="22" hidden="1" customBuiltin="1"/>
    <cellStyle name="Calculation" xfId="20156" builtinId="22" hidden="1" customBuiltin="1"/>
    <cellStyle name="Calculation" xfId="20179" builtinId="22" hidden="1" customBuiltin="1"/>
    <cellStyle name="Calculation" xfId="20201" builtinId="22" hidden="1" customBuiltin="1"/>
    <cellStyle name="Calculation" xfId="20222" builtinId="22" hidden="1" customBuiltin="1"/>
    <cellStyle name="Calculation" xfId="20256" builtinId="22" hidden="1" customBuiltin="1"/>
    <cellStyle name="Calculation" xfId="20454" builtinId="22" hidden="1" customBuiltin="1"/>
    <cellStyle name="Calculation" xfId="20479" builtinId="22" hidden="1" customBuiltin="1"/>
    <cellStyle name="Calculation" xfId="20505" builtinId="22" hidden="1" customBuiltin="1"/>
    <cellStyle name="Calculation" xfId="20532" builtinId="22" hidden="1" customBuiltin="1"/>
    <cellStyle name="Calculation" xfId="20557" builtinId="22" hidden="1" customBuiltin="1"/>
    <cellStyle name="Calculation" xfId="20445" builtinId="22" hidden="1" customBuiltin="1"/>
    <cellStyle name="Calculation" xfId="20597" builtinId="22" hidden="1" customBuiltin="1"/>
    <cellStyle name="Calculation" xfId="20628" builtinId="22" hidden="1" customBuiltin="1"/>
    <cellStyle name="Calculation" xfId="20663" builtinId="22" hidden="1" customBuiltin="1"/>
    <cellStyle name="Calculation" xfId="20695" builtinId="22" hidden="1" customBuiltin="1"/>
    <cellStyle name="Calculation" xfId="20726" builtinId="22" hidden="1" customBuiltin="1"/>
    <cellStyle name="Calculation" xfId="19496" builtinId="22" hidden="1" customBuiltin="1"/>
    <cellStyle name="Calculation" xfId="19525" builtinId="22" hidden="1" customBuiltin="1"/>
    <cellStyle name="Calculation" xfId="19574" builtinId="22" hidden="1" customBuiltin="1"/>
    <cellStyle name="Calculation" xfId="19610" builtinId="22" hidden="1" customBuiltin="1"/>
    <cellStyle name="Calculation" xfId="19644" builtinId="22" hidden="1" customBuiltin="1"/>
    <cellStyle name="Calculation" xfId="19684" builtinId="22" hidden="1" customBuiltin="1"/>
    <cellStyle name="Calculation" xfId="19729" builtinId="22" hidden="1" customBuiltin="1"/>
    <cellStyle name="Calculation" xfId="19762" builtinId="22" hidden="1" customBuiltin="1"/>
    <cellStyle name="Calculation" xfId="19830" builtinId="22" hidden="1" customBuiltin="1"/>
    <cellStyle name="Calculation" xfId="19860" builtinId="22" hidden="1" customBuiltin="1"/>
    <cellStyle name="Calculation" xfId="19864" builtinId="22" hidden="1" customBuiltin="1"/>
    <cellStyle name="Calculation" xfId="19387" builtinId="22" hidden="1" customBuiltin="1"/>
    <cellStyle name="Calculation" xfId="19455" builtinId="22" hidden="1" customBuiltin="1"/>
    <cellStyle name="Calculation" xfId="19488" builtinId="22" hidden="1" customBuiltin="1"/>
    <cellStyle name="Calculation" xfId="19518" builtinId="22" hidden="1" customBuiltin="1"/>
    <cellStyle name="Calculation" xfId="19522" builtinId="22" hidden="1" customBuiltin="1"/>
    <cellStyle name="Calculation" xfId="19289" builtinId="22" hidden="1" customBuiltin="1"/>
    <cellStyle name="Calculation" xfId="19324" builtinId="22" hidden="1" customBuiltin="1"/>
    <cellStyle name="Calculation" xfId="14522" builtinId="22" hidden="1" customBuiltin="1"/>
    <cellStyle name="Calculation" xfId="19252" builtinId="22" hidden="1" customBuiltin="1"/>
    <cellStyle name="Calculation" xfId="17503" builtinId="22" hidden="1" customBuiltin="1"/>
    <cellStyle name="Calculation" xfId="19420" builtinId="22" hidden="1" customBuiltin="1"/>
    <cellStyle name="Calculation" xfId="19952" builtinId="22" hidden="1" customBuiltin="1"/>
    <cellStyle name="Calculation" xfId="21088" builtinId="22" hidden="1" customBuiltin="1"/>
    <cellStyle name="Calculation" xfId="23205" builtinId="22" hidden="1" customBuiltin="1"/>
    <cellStyle name="Calculation" xfId="21871" builtinId="22" hidden="1" customBuiltin="1"/>
    <cellStyle name="Calculation" xfId="22024" builtinId="22" hidden="1" customBuiltin="1"/>
    <cellStyle name="Calculation" xfId="27397" builtinId="22" hidden="1" customBuiltin="1"/>
    <cellStyle name="Calculation" xfId="26674" builtinId="22" hidden="1" customBuiltin="1"/>
    <cellStyle name="Calculation" xfId="25708" builtinId="22" hidden="1" customBuiltin="1"/>
    <cellStyle name="Calculation" xfId="25344" builtinId="22" hidden="1" customBuiltin="1"/>
    <cellStyle name="Calculation" xfId="23526" builtinId="22" hidden="1" customBuiltin="1"/>
    <cellStyle name="Calculation" xfId="23926" builtinId="22" hidden="1" customBuiltin="1"/>
    <cellStyle name="Calculation" xfId="11479" builtinId="22" hidden="1" customBuiltin="1"/>
    <cellStyle name="Calculation" xfId="1076" builtinId="22" hidden="1" customBuiltin="1"/>
    <cellStyle name="Calculation" xfId="1106" builtinId="22" hidden="1" customBuiltin="1"/>
    <cellStyle name="Calculation" xfId="1110" builtinId="22" hidden="1" customBuiltin="1"/>
    <cellStyle name="Calculation" xfId="1084" builtinId="22" hidden="1" customBuiltin="1"/>
    <cellStyle name="Calculation" xfId="1113" builtinId="22" hidden="1" customBuiltin="1"/>
    <cellStyle name="Calculation" xfId="1162" builtinId="22" hidden="1" customBuiltin="1"/>
    <cellStyle name="Calculation" xfId="1198" builtinId="22" hidden="1" customBuiltin="1"/>
    <cellStyle name="Calculation" xfId="1232" builtinId="22" hidden="1" customBuiltin="1"/>
    <cellStyle name="Calculation" xfId="1272" builtinId="22" hidden="1" customBuiltin="1"/>
    <cellStyle name="Calculation" xfId="1317" builtinId="22" hidden="1" customBuiltin="1"/>
    <cellStyle name="Calculation" xfId="1350" builtinId="22" hidden="1" customBuiltin="1"/>
    <cellStyle name="Calculation" xfId="1385" builtinId="22" hidden="1" customBuiltin="1"/>
    <cellStyle name="Calculation" xfId="1418" builtinId="22" hidden="1" customBuiltin="1"/>
    <cellStyle name="Calculation" xfId="481" builtinId="22" hidden="1" customBuiltin="1"/>
    <cellStyle name="Calculation" xfId="517" builtinId="22" hidden="1" customBuiltin="1"/>
    <cellStyle name="Calculation" xfId="553" builtinId="22" hidden="1" customBuiltin="1"/>
    <cellStyle name="Calculation" xfId="587" builtinId="22" hidden="1" customBuiltin="1"/>
    <cellStyle name="Calculation" xfId="436" builtinId="22" hidden="1" customBuiltin="1"/>
    <cellStyle name="Calculation" xfId="638" builtinId="22" hidden="1" customBuiltin="1"/>
    <cellStyle name="Calculation" xfId="672" builtinId="22" hidden="1" customBuiltin="1"/>
    <cellStyle name="Calculation" xfId="710" builtinId="22" hidden="1" customBuiltin="1"/>
    <cellStyle name="Calculation" xfId="745" builtinId="22" hidden="1" customBuiltin="1"/>
    <cellStyle name="Calculation" xfId="779" builtinId="22" hidden="1" customBuiltin="1"/>
    <cellStyle name="Calculation" xfId="783" builtinId="22" hidden="1" customBuiltin="1"/>
    <cellStyle name="Calculation" xfId="216" builtinId="22" hidden="1" customBuiltin="1"/>
    <cellStyle name="Calculation" xfId="290" builtinId="22" hidden="1" customBuiltin="1"/>
    <cellStyle name="Calculation" xfId="324" builtinId="22" hidden="1" customBuiltin="1"/>
    <cellStyle name="Calculation" xfId="359" builtinId="22" hidden="1" customBuiltin="1"/>
    <cellStyle name="Calculation" xfId="447" builtinId="22" hidden="1" customBuiltin="1"/>
    <cellStyle name="Calculation" xfId="97" builtinId="22" hidden="1" customBuiltin="1"/>
    <cellStyle name="Calculation" xfId="139" builtinId="22" hidden="1" customBuiltin="1"/>
    <cellStyle name="Calculation" xfId="182" builtinId="22" hidden="1" customBuiltin="1"/>
    <cellStyle name="Calculation" xfId="62" builtinId="22" hidden="1" customBuiltin="1"/>
    <cellStyle name="Calculation" xfId="13" builtinId="22" hidden="1" customBuiltin="1"/>
    <cellStyle name="Calculation" xfId="253" builtinId="22" hidden="1" customBuiltin="1"/>
    <cellStyle name="Calculation" xfId="877" builtinId="22" hidden="1" customBuiltin="1"/>
    <cellStyle name="Calculation" xfId="2086" builtinId="22" hidden="1" customBuiltin="1"/>
    <cellStyle name="Calculation" xfId="6673" builtinId="22" hidden="1" customBuiltin="1"/>
    <cellStyle name="Calculation" xfId="3572" builtinId="22" hidden="1" customBuiltin="1"/>
    <cellStyle name="Calculation" xfId="1898" builtinId="22" hidden="1" customBuiltin="1"/>
    <cellStyle name="Calculation" xfId="8632" builtinId="22" hidden="1" customBuiltin="1"/>
    <cellStyle name="Calculation" xfId="7664" builtinId="22" hidden="1" customBuiltin="1"/>
    <cellStyle name="Calculation" xfId="10364" builtinId="22" hidden="1" customBuiltin="1"/>
    <cellStyle name="Calculation" xfId="8415" builtinId="22" hidden="1" customBuiltin="1"/>
    <cellStyle name="Calculation" xfId="8883" builtinId="22" hidden="1" customBuiltin="1"/>
    <cellStyle name="Calculation" xfId="7209" builtinId="22" hidden="1" customBuiltin="1"/>
    <cellStyle name="Calculation" xfId="19119" builtinId="22" hidden="1" customBuiltin="1"/>
    <cellStyle name="Calculation" xfId="27700" builtinId="22" hidden="1" customBuiltin="1"/>
    <cellStyle name="Calculation" xfId="27728" builtinId="22" hidden="1" customBuiltin="1"/>
    <cellStyle name="Calculation" xfId="27763" builtinId="22" hidden="1" customBuiltin="1"/>
    <cellStyle name="Calculation" xfId="27792" builtinId="22" hidden="1" customBuiltin="1"/>
    <cellStyle name="Calculation" xfId="27823" builtinId="22" hidden="1" customBuiltin="1"/>
    <cellStyle name="Calculation" xfId="27827" builtinId="22" hidden="1" customBuiltin="1"/>
    <cellStyle name="Calculation" xfId="27800" builtinId="22" hidden="1" customBuiltin="1"/>
    <cellStyle name="Calculation" xfId="27830" builtinId="22" hidden="1" customBuiltin="1"/>
    <cellStyle name="Calculation" xfId="27869" builtinId="22" hidden="1" customBuiltin="1"/>
    <cellStyle name="Calculation" xfId="27890" builtinId="22" hidden="1" customBuiltin="1"/>
    <cellStyle name="Calculation" xfId="27911" builtinId="22" hidden="1" customBuiltin="1"/>
    <cellStyle name="Calculation" xfId="27689" builtinId="22" hidden="1" customBuiltin="1"/>
    <cellStyle name="Calculation" xfId="27951" builtinId="22" hidden="1" customBuiltin="1"/>
    <cellStyle name="Calculation" xfId="28010" builtinId="22" hidden="1" customBuiltin="1"/>
    <cellStyle name="Calculation" xfId="28038" builtinId="22" hidden="1" customBuiltin="1"/>
    <cellStyle name="Calculation" xfId="28065" builtinId="22" hidden="1" customBuiltin="1"/>
    <cellStyle name="Calculation" xfId="28069" builtinId="22" hidden="1" customBuiltin="1"/>
    <cellStyle name="Calculation" xfId="28046" builtinId="22" hidden="1" customBuiltin="1"/>
    <cellStyle name="Calculation" xfId="28072" builtinId="22" hidden="1" customBuiltin="1"/>
    <cellStyle name="Calculation" xfId="28106" builtinId="22" hidden="1" customBuiltin="1"/>
    <cellStyle name="Calculation" xfId="28127" builtinId="22" hidden="1" customBuiltin="1"/>
    <cellStyle name="Calculation" xfId="28148" builtinId="22" hidden="1" customBuiltin="1"/>
    <cellStyle name="Calculation" xfId="28172" builtinId="22" hidden="1" customBuiltin="1"/>
    <cellStyle name="Calculation" xfId="28207" builtinId="22" hidden="1" customBuiltin="1"/>
    <cellStyle name="Calculation" xfId="28234" builtinId="22" hidden="1" customBuiltin="1"/>
    <cellStyle name="Calculation" xfId="28294" builtinId="22" hidden="1" customBuiltin="1"/>
    <cellStyle name="Calculation" xfId="28321" builtinId="22" hidden="1" customBuiltin="1"/>
    <cellStyle name="Calculation" xfId="28325" builtinId="22" hidden="1" customBuiltin="1"/>
    <cellStyle name="Calculation" xfId="28302" builtinId="22" hidden="1" customBuiltin="1"/>
    <cellStyle name="Calculation" xfId="28362" builtinId="22" hidden="1" customBuiltin="1"/>
    <cellStyle name="Calculation" xfId="28383" builtinId="22" hidden="1" customBuiltin="1"/>
    <cellStyle name="Calculation" xfId="28404" builtinId="22" hidden="1" customBuiltin="1"/>
    <cellStyle name="Calculation" xfId="28425" builtinId="22" hidden="1" customBuiltin="1"/>
    <cellStyle name="Calculation" xfId="28266" builtinId="22" hidden="1" customBuiltin="1"/>
    <cellStyle name="Calculation" xfId="27582" builtinId="22" hidden="1" customBuiltin="1"/>
    <cellStyle name="Calculation" xfId="27007" builtinId="22" hidden="1" customBuiltin="1"/>
    <cellStyle name="Calculation" xfId="26198" builtinId="22" hidden="1" customBuiltin="1"/>
    <cellStyle name="Calculation" xfId="7665" builtinId="22" hidden="1" customBuiltin="1"/>
    <cellStyle name="Calculation" xfId="25065" builtinId="22" hidden="1" customBuiltin="1"/>
    <cellStyle name="Calculation" xfId="24401" builtinId="22" hidden="1" customBuiltin="1"/>
    <cellStyle name="Calculation" xfId="23656" builtinId="22" hidden="1" customBuiltin="1"/>
    <cellStyle name="Calculation" xfId="22577" builtinId="22" hidden="1" customBuiltin="1"/>
    <cellStyle name="Calculation" xfId="22270" builtinId="22" hidden="1" customBuiltin="1"/>
    <cellStyle name="Calculation" xfId="21542" builtinId="22" hidden="1" customBuiltin="1"/>
    <cellStyle name="Calculation" xfId="20829" builtinId="22" hidden="1" customBuiltin="1"/>
    <cellStyle name="Calculation" xfId="19797" builtinId="22" hidden="1" customBuiltin="1"/>
    <cellStyle name="Calculation" xfId="11495" builtinId="22" hidden="1" customBuiltin="1"/>
    <cellStyle name="Calculation" xfId="11528" builtinId="22" hidden="1" customBuiltin="1"/>
    <cellStyle name="Calculation" xfId="11560" builtinId="22" hidden="1" customBuiltin="1"/>
    <cellStyle name="Calculation" xfId="11588" builtinId="22" hidden="1" customBuiltin="1"/>
    <cellStyle name="Calculation" xfId="11592" builtinId="22" hidden="1" customBuiltin="1"/>
    <cellStyle name="Calculation" xfId="11568" builtinId="22" hidden="1" customBuiltin="1"/>
    <cellStyle name="Calculation" xfId="11595" builtinId="22" hidden="1" customBuiltin="1"/>
    <cellStyle name="Calculation" xfId="11635" builtinId="22" hidden="1" customBuiltin="1"/>
    <cellStyle name="Calculation" xfId="11661" builtinId="22" hidden="1" customBuiltin="1"/>
    <cellStyle name="Calculation" xfId="11689" builtinId="22" hidden="1" customBuiltin="1"/>
    <cellStyle name="Calculation" xfId="11720" builtinId="22" hidden="1" customBuiltin="1"/>
    <cellStyle name="Calculation" xfId="11763" builtinId="22" hidden="1" customBuiltin="1"/>
    <cellStyle name="Calculation" xfId="11793" builtinId="22" hidden="1" customBuiltin="1"/>
    <cellStyle name="Calculation" xfId="11857" builtinId="22" hidden="1" customBuiltin="1"/>
    <cellStyle name="Calculation" xfId="11884" builtinId="22" hidden="1" customBuiltin="1"/>
    <cellStyle name="Calculation" xfId="11888" builtinId="22" hidden="1" customBuiltin="1"/>
    <cellStyle name="Calculation" xfId="11865" builtinId="22" hidden="1" customBuiltin="1"/>
    <cellStyle name="Calculation" xfId="11891" builtinId="22" hidden="1" customBuiltin="1"/>
    <cellStyle name="Calculation" xfId="11929" builtinId="22" hidden="1" customBuiltin="1"/>
    <cellStyle name="Calculation" xfId="11959" builtinId="22" hidden="1" customBuiltin="1"/>
    <cellStyle name="Calculation" xfId="11989" builtinId="22" hidden="1" customBuiltin="1"/>
    <cellStyle name="Calculation" xfId="12014" builtinId="22" hidden="1" customBuiltin="1"/>
    <cellStyle name="Calculation" xfId="10925" builtinId="22" hidden="1" customBuiltin="1"/>
    <cellStyle name="Calculation" xfId="6170" builtinId="22" hidden="1" customBuiltin="1"/>
    <cellStyle name="Calculation" xfId="6169" builtinId="22" hidden="1" customBuiltin="1"/>
    <cellStyle name="Calculation" xfId="10929" builtinId="22" hidden="1" customBuiltin="1"/>
    <cellStyle name="Calculation" xfId="10906" builtinId="22" hidden="1" customBuiltin="1"/>
    <cellStyle name="Calculation" xfId="10947" builtinId="22" hidden="1" customBuiltin="1"/>
    <cellStyle name="Calculation" xfId="12168" builtinId="22" hidden="1" customBuiltin="1"/>
    <cellStyle name="Calculation" xfId="12212" builtinId="22" hidden="1" customBuiltin="1"/>
    <cellStyle name="Calculation" xfId="12233" builtinId="22" hidden="1" customBuiltin="1"/>
    <cellStyle name="Calculation" xfId="12254" builtinId="22" hidden="1" customBuiltin="1"/>
    <cellStyle name="Calculation" xfId="12160" builtinId="22" hidden="1" customBuiltin="1"/>
    <cellStyle name="Calculation" xfId="12290" builtinId="22" hidden="1" customBuiltin="1"/>
    <cellStyle name="Calculation" xfId="12321" builtinId="22" hidden="1" customBuiltin="1"/>
    <cellStyle name="Calculation" xfId="12357" builtinId="22" hidden="1" customBuiltin="1"/>
    <cellStyle name="Calculation" xfId="12387" builtinId="22" hidden="1" customBuiltin="1"/>
    <cellStyle name="Calculation" xfId="12419" builtinId="22" hidden="1" customBuiltin="1"/>
    <cellStyle name="Calculation" xfId="12423" builtinId="22" hidden="1" customBuiltin="1"/>
    <cellStyle name="Calculation" xfId="12395" builtinId="22" hidden="1" customBuiltin="1"/>
    <cellStyle name="Calculation" xfId="12426" builtinId="22" hidden="1" customBuiltin="1"/>
    <cellStyle name="Calculation" xfId="12472" builtinId="22" hidden="1" customBuiltin="1"/>
    <cellStyle name="Calculation" xfId="12499" builtinId="22" hidden="1" customBuiltin="1"/>
    <cellStyle name="Calculation" xfId="12526" builtinId="22" hidden="1" customBuiltin="1"/>
    <cellStyle name="Calculation" xfId="12276" builtinId="22" hidden="1" customBuiltin="1"/>
    <cellStyle name="Calculation" xfId="12574" builtinId="22" hidden="1" customBuiltin="1"/>
    <cellStyle name="Calculation" xfId="12636" builtinId="22" hidden="1" customBuiltin="1"/>
    <cellStyle name="Calculation" xfId="12666" builtinId="22" hidden="1" customBuiltin="1"/>
    <cellStyle name="Calculation" xfId="12693" builtinId="22" hidden="1" customBuiltin="1"/>
    <cellStyle name="Calculation" xfId="12697" builtinId="22" hidden="1" customBuiltin="1"/>
    <cellStyle name="Calculation" xfId="12674" builtinId="22" hidden="1" customBuiltin="1"/>
    <cellStyle name="Calculation" xfId="12700" builtinId="22" hidden="1" customBuiltin="1"/>
    <cellStyle name="Calculation" xfId="12740" builtinId="22" hidden="1" customBuiltin="1"/>
    <cellStyle name="Calculation" xfId="12767" builtinId="22" hidden="1" customBuiltin="1"/>
    <cellStyle name="Calculation" xfId="12797" builtinId="22" hidden="1" customBuiltin="1"/>
    <cellStyle name="Calculation" xfId="12828" builtinId="22" hidden="1" customBuiltin="1"/>
    <cellStyle name="Calculation" xfId="12867" builtinId="22" hidden="1" customBuiltin="1"/>
    <cellStyle name="Calculation" xfId="12897" builtinId="22" hidden="1" customBuiltin="1"/>
    <cellStyle name="Calculation" xfId="12929" builtinId="22" hidden="1" customBuiltin="1"/>
    <cellStyle name="Calculation" xfId="12958" builtinId="22" hidden="1" customBuiltin="1"/>
    <cellStyle name="Calculation" xfId="12985" builtinId="22" hidden="1" customBuiltin="1"/>
    <cellStyle name="Calculation" xfId="12989" builtinId="22" hidden="1" customBuiltin="1"/>
    <cellStyle name="Calculation" xfId="12966" builtinId="22" hidden="1" customBuiltin="1"/>
    <cellStyle name="Calculation" xfId="12992" builtinId="22" hidden="1" customBuiltin="1"/>
    <cellStyle name="Calculation" xfId="13032" builtinId="22" hidden="1" customBuiltin="1"/>
    <cellStyle name="Calculation" xfId="13057" builtinId="22" hidden="1" customBuiltin="1"/>
    <cellStyle name="Calculation" xfId="13084" builtinId="22" hidden="1" customBuiltin="1"/>
    <cellStyle name="Calculation" xfId="13108" builtinId="22" hidden="1" customBuiltin="1"/>
    <cellStyle name="Calculation" xfId="5674" builtinId="22" hidden="1" customBuiltin="1"/>
    <cellStyle name="Calculation" xfId="4127" builtinId="22" hidden="1" customBuiltin="1"/>
    <cellStyle name="Calculation" xfId="5345" builtinId="22" hidden="1" customBuiltin="1"/>
    <cellStyle name="Calculation" xfId="4320" builtinId="22" hidden="1" customBuiltin="1"/>
    <cellStyle name="Calculation" xfId="5866" builtinId="22" hidden="1" customBuiltin="1"/>
    <cellStyle name="Calculation" xfId="8263" builtinId="22" hidden="1" customBuiltin="1"/>
    <cellStyle name="Calculation" xfId="4671" builtinId="22" hidden="1" customBuiltin="1"/>
    <cellStyle name="Calculation" xfId="12452" builtinId="22" hidden="1" customBuiltin="1"/>
    <cellStyle name="Calculation" xfId="6134" builtinId="22" hidden="1" customBuiltin="1"/>
    <cellStyle name="Calculation" xfId="4430" builtinId="22" hidden="1" customBuiltin="1"/>
    <cellStyle name="Calculation" xfId="5056" builtinId="22" hidden="1" customBuiltin="1"/>
    <cellStyle name="Calculation" xfId="12509" builtinId="22" hidden="1" customBuiltin="1"/>
    <cellStyle name="Calculation" xfId="11452" builtinId="22" hidden="1" customBuiltin="1"/>
    <cellStyle name="Calculation" xfId="5420" builtinId="22" hidden="1" customBuiltin="1"/>
    <cellStyle name="Calculation" xfId="5930" builtinId="22" hidden="1" customBuiltin="1"/>
    <cellStyle name="Calculation" xfId="11103" builtinId="22" hidden="1" customBuiltin="1"/>
    <cellStyle name="Calculation" xfId="12479" builtinId="22" hidden="1" customBuiltin="1"/>
    <cellStyle name="Calculation" xfId="5124" builtinId="22" hidden="1" customBuiltin="1"/>
    <cellStyle name="Calculation" xfId="11361" builtinId="22" hidden="1" customBuiltin="1"/>
    <cellStyle name="Calculation" xfId="13170" builtinId="22" hidden="1" customBuiltin="1"/>
    <cellStyle name="Calculation" xfId="13206" builtinId="22" hidden="1" customBuiltin="1"/>
    <cellStyle name="Calculation" xfId="13241" builtinId="22" hidden="1" customBuiltin="1"/>
    <cellStyle name="Calculation" xfId="8207" builtinId="22" hidden="1" customBuiltin="1"/>
    <cellStyle name="Calculation" xfId="13337" builtinId="22" hidden="1" customBuiltin="1"/>
    <cellStyle name="Calculation" xfId="13372" builtinId="22" hidden="1" customBuiltin="1"/>
    <cellStyle name="Calculation" xfId="13405" builtinId="22" hidden="1" customBuiltin="1"/>
    <cellStyle name="Calculation" xfId="13435" builtinId="22" hidden="1" customBuiltin="1"/>
    <cellStyle name="Calculation" xfId="13439" builtinId="22" hidden="1" customBuiltin="1"/>
    <cellStyle name="Calculation" xfId="13413" builtinId="22" hidden="1" customBuiltin="1"/>
    <cellStyle name="Calculation" xfId="13442" builtinId="22" hidden="1" customBuiltin="1"/>
    <cellStyle name="Calculation" xfId="13491" builtinId="22" hidden="1" customBuiltin="1"/>
    <cellStyle name="Calculation" xfId="13527" builtinId="22" hidden="1" customBuiltin="1"/>
    <cellStyle name="Calculation" xfId="13561" builtinId="22" hidden="1" customBuiltin="1"/>
    <cellStyle name="Calculation" xfId="13601" builtinId="22" hidden="1" customBuiltin="1"/>
    <cellStyle name="Calculation" xfId="13646" builtinId="22" hidden="1" customBuiltin="1"/>
    <cellStyle name="Calculation" xfId="13679" builtinId="22" hidden="1" customBuiltin="1"/>
    <cellStyle name="Calculation" xfId="13714" builtinId="22" hidden="1" customBuiltin="1"/>
    <cellStyle name="Calculation" xfId="13747" builtinId="22" hidden="1" customBuiltin="1"/>
    <cellStyle name="Calculation" xfId="13777" builtinId="22" hidden="1" customBuiltin="1"/>
    <cellStyle name="Calculation" xfId="13781" builtinId="22" hidden="1" customBuiltin="1"/>
    <cellStyle name="Calculation" xfId="13755" builtinId="22" hidden="1" customBuiltin="1"/>
    <cellStyle name="Calculation" xfId="13833" builtinId="22" hidden="1" customBuiltin="1"/>
    <cellStyle name="Calculation" xfId="13869" builtinId="22" hidden="1" customBuiltin="1"/>
    <cellStyle name="Calculation" xfId="13903" builtinId="22" hidden="1" customBuiltin="1"/>
    <cellStyle name="Calculation" xfId="13951" builtinId="22" hidden="1" customBuiltin="1"/>
    <cellStyle name="Calculation" xfId="14311" builtinId="22" hidden="1" customBuiltin="1"/>
    <cellStyle name="Calculation" xfId="14332" builtinId="22" hidden="1" customBuiltin="1"/>
    <cellStyle name="Calculation" xfId="14354" builtinId="22" hidden="1" customBuiltin="1"/>
    <cellStyle name="Calculation" xfId="14376" builtinId="22" hidden="1" customBuiltin="1"/>
    <cellStyle name="Calculation" xfId="14397" builtinId="22" hidden="1" customBuiltin="1"/>
    <cellStyle name="Calculation" xfId="14439" builtinId="22" hidden="1" customBuiltin="1"/>
    <cellStyle name="Calculation" xfId="14840" builtinId="22" hidden="1" customBuiltin="1"/>
    <cellStyle name="Calculation" xfId="14864" builtinId="22" hidden="1" customBuiltin="1"/>
    <cellStyle name="Calculation" xfId="14891" builtinId="22" hidden="1" customBuiltin="1"/>
    <cellStyle name="Calculation" xfId="14915" builtinId="22" hidden="1" customBuiltin="1"/>
    <cellStyle name="Calculation" xfId="14939" builtinId="22" hidden="1" customBuiltin="1"/>
    <cellStyle name="Calculation" xfId="14832" builtinId="22" hidden="1" customBuiltin="1"/>
    <cellStyle name="Calculation" xfId="14974" builtinId="22" hidden="1" customBuiltin="1"/>
    <cellStyle name="Calculation" xfId="15003" builtinId="22" hidden="1" customBuiltin="1"/>
    <cellStyle name="Calculation" xfId="15038" builtinId="22" hidden="1" customBuiltin="1"/>
    <cellStyle name="Calculation" xfId="15070" builtinId="22" hidden="1" customBuiltin="1"/>
    <cellStyle name="Calculation" xfId="15102" builtinId="22" hidden="1" customBuiltin="1"/>
    <cellStyle name="Calculation" xfId="15106" builtinId="22" hidden="1" customBuiltin="1"/>
    <cellStyle name="Calculation" xfId="15078" builtinId="22" hidden="1" customBuiltin="1"/>
    <cellStyle name="Calculation" xfId="15109" builtinId="22" hidden="1" customBuiltin="1"/>
    <cellStyle name="Calculation" xfId="15151" builtinId="22" hidden="1" customBuiltin="1"/>
    <cellStyle name="Calculation" xfId="15175" builtinId="22" hidden="1" customBuiltin="1"/>
    <cellStyle name="Calculation" xfId="14961" builtinId="22" hidden="1" customBuiltin="1"/>
    <cellStyle name="Calculation" xfId="15242" builtinId="22" hidden="1" customBuiltin="1"/>
    <cellStyle name="Calculation" xfId="15270" builtinId="22" hidden="1" customBuiltin="1"/>
    <cellStyle name="Calculation" xfId="15302" builtinId="22" hidden="1" customBuiltin="1"/>
    <cellStyle name="Calculation" xfId="15333" builtinId="22" hidden="1" customBuiltin="1"/>
    <cellStyle name="Calculation" xfId="15360" builtinId="22" hidden="1" customBuiltin="1"/>
    <cellStyle name="Calculation" xfId="15364" builtinId="22" hidden="1" customBuiltin="1"/>
    <cellStyle name="Calculation" xfId="15341" builtinId="22" hidden="1" customBuiltin="1"/>
    <cellStyle name="Calculation" xfId="15367" builtinId="22" hidden="1" customBuiltin="1"/>
    <cellStyle name="Calculation" xfId="15405" builtinId="22" hidden="1" customBuiltin="1"/>
    <cellStyle name="Calculation" xfId="15429" builtinId="22" hidden="1" customBuiltin="1"/>
    <cellStyle name="Calculation" xfId="15454" builtinId="22" hidden="1" customBuiltin="1"/>
    <cellStyle name="Calculation" xfId="15482" builtinId="22" hidden="1" customBuiltin="1"/>
    <cellStyle name="Calculation" xfId="15520" builtinId="22" hidden="1" customBuiltin="1"/>
    <cellStyle name="Calculation" xfId="15548" builtinId="22" hidden="1" customBuiltin="1"/>
    <cellStyle name="Calculation" xfId="15580" builtinId="22" hidden="1" customBuiltin="1"/>
    <cellStyle name="Calculation" xfId="15610" builtinId="22" hidden="1" customBuiltin="1"/>
    <cellStyle name="Calculation" xfId="15637" builtinId="22" hidden="1" customBuiltin="1"/>
    <cellStyle name="Calculation" xfId="15618" builtinId="22" hidden="1" customBuiltin="1"/>
    <cellStyle name="Calculation" xfId="15644" builtinId="22" hidden="1" customBuiltin="1"/>
    <cellStyle name="Calculation" xfId="15682" builtinId="22" hidden="1" customBuiltin="1"/>
    <cellStyle name="Calculation" xfId="15705" builtinId="22" hidden="1" customBuiltin="1"/>
    <cellStyle name="Calculation" xfId="15729" builtinId="22" hidden="1" customBuiltin="1"/>
    <cellStyle name="Calculation" xfId="15752" builtinId="22" hidden="1" customBuiltin="1"/>
    <cellStyle name="Calculation" xfId="14735" builtinId="22" hidden="1" customBuiltin="1"/>
    <cellStyle name="Calculation" xfId="14584" builtinId="22" hidden="1" customBuiltin="1"/>
    <cellStyle name="Calculation" xfId="14593" builtinId="22" hidden="1" customBuiltin="1"/>
    <cellStyle name="Calculation" xfId="14739" builtinId="22" hidden="1" customBuiltin="1"/>
    <cellStyle name="Calculation" xfId="14700" builtinId="22" hidden="1" customBuiltin="1"/>
    <cellStyle name="Calculation" xfId="14762" builtinId="22" hidden="1" customBuiltin="1"/>
    <cellStyle name="Calculation" xfId="15911" builtinId="22" hidden="1" customBuiltin="1"/>
    <cellStyle name="Calculation" xfId="15932" builtinId="22" hidden="1" customBuiltin="1"/>
    <cellStyle name="Calculation" xfId="15955" builtinId="22" hidden="1" customBuiltin="1"/>
    <cellStyle name="Calculation" xfId="15976" builtinId="22" hidden="1" customBuiltin="1"/>
    <cellStyle name="Calculation" xfId="15997" builtinId="22" hidden="1" customBuiltin="1"/>
    <cellStyle name="Calculation" xfId="15904" builtinId="22" hidden="1" customBuiltin="1"/>
    <cellStyle name="Calculation" xfId="16029" builtinId="22" hidden="1" customBuiltin="1"/>
    <cellStyle name="Calculation" xfId="16095" builtinId="22" hidden="1" customBuiltin="1"/>
    <cellStyle name="Calculation" xfId="16125" builtinId="22" hidden="1" customBuiltin="1"/>
    <cellStyle name="Calculation" xfId="16156" builtinId="22" hidden="1" customBuiltin="1"/>
    <cellStyle name="Calculation" xfId="16160" builtinId="22" hidden="1" customBuiltin="1"/>
    <cellStyle name="Calculation" xfId="16133" builtinId="22" hidden="1" customBuiltin="1"/>
    <cellStyle name="Calculation" xfId="16163" builtinId="22" hidden="1" customBuiltin="1"/>
    <cellStyle name="Calculation" xfId="16208" builtinId="22" hidden="1" customBuiltin="1"/>
    <cellStyle name="Calculation" xfId="16231" builtinId="22" hidden="1" customBuiltin="1"/>
    <cellStyle name="Calculation" xfId="16257" builtinId="22" hidden="1" customBuiltin="1"/>
    <cellStyle name="Calculation" xfId="16018" builtinId="22" hidden="1" customBuiltin="1"/>
    <cellStyle name="Calculation" xfId="16303" builtinId="22" hidden="1" customBuiltin="1"/>
    <cellStyle name="Calculation" xfId="16331" builtinId="22" hidden="1" customBuiltin="1"/>
    <cellStyle name="Calculation" xfId="16363" builtinId="22" hidden="1" customBuiltin="1"/>
    <cellStyle name="Calculation" xfId="16392" builtinId="22" hidden="1" customBuiltin="1"/>
    <cellStyle name="Calculation" xfId="16419" builtinId="22" hidden="1" customBuiltin="1"/>
    <cellStyle name="Calculation" xfId="16423" builtinId="22" hidden="1" customBuiltin="1"/>
    <cellStyle name="Calculation" xfId="16400" builtinId="22" hidden="1" customBuiltin="1"/>
    <cellStyle name="Calculation" xfId="16426" builtinId="22" hidden="1" customBuiltin="1"/>
    <cellStyle name="Calculation" xfId="16463" builtinId="22" hidden="1" customBuiltin="1"/>
    <cellStyle name="Calculation" xfId="16485" builtinId="22" hidden="1" customBuiltin="1"/>
    <cellStyle name="Calculation" xfId="16508" builtinId="22" hidden="1" customBuiltin="1"/>
    <cellStyle name="Calculation" xfId="16535" builtinId="22" hidden="1" customBuiltin="1"/>
    <cellStyle name="Calculation" xfId="16573" builtinId="22" hidden="1" customBuiltin="1"/>
    <cellStyle name="Calculation" xfId="16601" builtinId="22" hidden="1" customBuiltin="1"/>
    <cellStyle name="Calculation" xfId="16664" builtinId="22" hidden="1" customBuiltin="1"/>
    <cellStyle name="Calculation" xfId="16691" builtinId="22" hidden="1" customBuiltin="1"/>
    <cellStyle name="Calculation" xfId="16695" builtinId="22" hidden="1" customBuiltin="1"/>
    <cellStyle name="Calculation" xfId="16672" builtinId="22" hidden="1" customBuiltin="1"/>
    <cellStyle name="Calculation" xfId="16698" builtinId="22" hidden="1" customBuiltin="1"/>
    <cellStyle name="Calculation" xfId="16736" builtinId="22" hidden="1" customBuiltin="1"/>
    <cellStyle name="Calculation" xfId="16759" builtinId="22" hidden="1" customBuiltin="1"/>
    <cellStyle name="Calculation" xfId="16781" builtinId="22" hidden="1" customBuiltin="1"/>
    <cellStyle name="Calculation" xfId="16811" builtinId="22" hidden="1" customBuiltin="1"/>
    <cellStyle name="Calculation" xfId="16942" builtinId="22" hidden="1" customBuiltin="1"/>
    <cellStyle name="Calculation" xfId="14259" builtinId="22" hidden="1" customBuiltin="1"/>
    <cellStyle name="Calculation" xfId="16922" builtinId="22" hidden="1" customBuiltin="1"/>
    <cellStyle name="Calculation" xfId="10964" builtinId="22" hidden="1" customBuiltin="1"/>
    <cellStyle name="Calculation" xfId="13991" builtinId="22" hidden="1" customBuiltin="1"/>
    <cellStyle name="Calculation" xfId="5738" builtinId="22" hidden="1" customBuiltin="1"/>
    <cellStyle name="Calculation" xfId="4444" builtinId="22" hidden="1" customBuiltin="1"/>
    <cellStyle name="Calculation" xfId="5082" builtinId="22" hidden="1" customBuiltin="1"/>
    <cellStyle name="Calculation" xfId="5360" builtinId="22" hidden="1" customBuiltin="1"/>
    <cellStyle name="Calculation" xfId="5772" builtinId="22" hidden="1" customBuiltin="1"/>
    <cellStyle name="Calculation" xfId="14186" builtinId="22" hidden="1" customBuiltin="1"/>
    <cellStyle name="Calculation" xfId="7686" builtinId="22" hidden="1" customBuiltin="1"/>
    <cellStyle name="Calculation" xfId="5650" builtinId="22" hidden="1" customBuiltin="1"/>
    <cellStyle name="Calculation" xfId="14569" builtinId="22" hidden="1" customBuiltin="1"/>
    <cellStyle name="Calculation" xfId="14030" builtinId="22" hidden="1" customBuiltin="1"/>
    <cellStyle name="Calculation" xfId="7552" builtinId="22" hidden="1" customBuiltin="1"/>
    <cellStyle name="Calculation" xfId="14549" builtinId="22" hidden="1" customBuiltin="1"/>
    <cellStyle name="Calculation" xfId="5585" builtinId="22" hidden="1" customBuiltin="1"/>
    <cellStyle name="Calculation" xfId="5042" builtinId="22" hidden="1" customBuiltin="1"/>
    <cellStyle name="Calculation" xfId="14766" builtinId="22" hidden="1" customBuiltin="1"/>
    <cellStyle name="Calculation" xfId="14065" builtinId="22" hidden="1" customBuiltin="1"/>
    <cellStyle name="Calculation" xfId="14599" builtinId="22" hidden="1" customBuiltin="1"/>
    <cellStyle name="Calculation" xfId="11335" builtinId="22" hidden="1" customBuiltin="1"/>
    <cellStyle name="Calculation" xfId="14180" builtinId="22" hidden="1" customBuiltin="1"/>
    <cellStyle name="Calculation" xfId="7916" builtinId="22" hidden="1" customBuiltin="1"/>
    <cellStyle name="Calculation" xfId="14764" builtinId="22" hidden="1" customBuiltin="1"/>
    <cellStyle name="Calculation" xfId="4701" builtinId="22" hidden="1" customBuiltin="1"/>
    <cellStyle name="Calculation" xfId="14690" builtinId="22" hidden="1" customBuiltin="1"/>
    <cellStyle name="Calculation" xfId="14617" builtinId="22" hidden="1" customBuiltin="1"/>
    <cellStyle name="Calculation" xfId="14757" builtinId="22" hidden="1" customBuiltin="1"/>
    <cellStyle name="Calculation" xfId="4456" builtinId="22" hidden="1" customBuiltin="1"/>
    <cellStyle name="Calculation" xfId="4427" builtinId="22" hidden="1" customBuiltin="1"/>
    <cellStyle name="Calculation" xfId="5328" builtinId="22" hidden="1" customBuiltin="1"/>
    <cellStyle name="Calculation" xfId="5838" builtinId="22" hidden="1" customBuiltin="1"/>
    <cellStyle name="Calculation" xfId="6166" builtinId="22" hidden="1" customBuiltin="1"/>
    <cellStyle name="Calculation" xfId="11769" builtinId="22" hidden="1" customBuiltin="1"/>
    <cellStyle name="Calculation" xfId="8188" builtinId="22" hidden="1" customBuiltin="1"/>
    <cellStyle name="Calculation" xfId="4131" builtinId="22" hidden="1" customBuiltin="1"/>
    <cellStyle name="Calculation" xfId="10787" builtinId="22" hidden="1" customBuiltin="1"/>
    <cellStyle name="Calculation" xfId="5832" builtinId="22" hidden="1" customBuiltin="1"/>
    <cellStyle name="Calculation" xfId="7918" builtinId="22" hidden="1" customBuiltin="1"/>
    <cellStyle name="Calculation" xfId="6136" builtinId="22" hidden="1" customBuiltin="1"/>
    <cellStyle name="Calculation" xfId="11388" builtinId="22" hidden="1" customBuiltin="1"/>
    <cellStyle name="Calculation" xfId="4212" builtinId="22" hidden="1" customBuiltin="1"/>
    <cellStyle name="Calculation" xfId="11843" builtinId="22" hidden="1" customBuiltin="1"/>
    <cellStyle name="Calculation" xfId="5503" builtinId="22" hidden="1" customBuiltin="1"/>
    <cellStyle name="Calculation" xfId="5052" builtinId="22" hidden="1" customBuiltin="1"/>
    <cellStyle name="Calculation" xfId="14473" builtinId="22" hidden="1" customBuiltin="1"/>
    <cellStyle name="Calculation" xfId="14878" builtinId="22" hidden="1" customBuiltin="1"/>
    <cellStyle name="Calculation" xfId="6393" builtinId="22" hidden="1" customBuiltin="1"/>
    <cellStyle name="Calculation" xfId="14211" builtinId="22" hidden="1" customBuiltin="1"/>
    <cellStyle name="Calculation" xfId="14904" builtinId="22" hidden="1" customBuiltin="1"/>
    <cellStyle name="Calculation" xfId="17195" builtinId="22" hidden="1" customBuiltin="1"/>
    <cellStyle name="Calculation" xfId="17222" builtinId="22" hidden="1" customBuiltin="1"/>
    <cellStyle name="Calculation" xfId="17249" builtinId="22" hidden="1" customBuiltin="1"/>
    <cellStyle name="Calculation" xfId="17274" builtinId="22" hidden="1" customBuiltin="1"/>
    <cellStyle name="Calculation" xfId="17161" builtinId="22" hidden="1" customBuiltin="1"/>
    <cellStyle name="Calculation" xfId="17314" builtinId="22" hidden="1" customBuiltin="1"/>
    <cellStyle name="Calculation" xfId="17346" builtinId="22" hidden="1" customBuiltin="1"/>
    <cellStyle name="Calculation" xfId="17381" builtinId="22" hidden="1" customBuiltin="1"/>
    <cellStyle name="Calculation" xfId="17414" builtinId="22" hidden="1" customBuiltin="1"/>
    <cellStyle name="Calculation" xfId="17445" builtinId="22" hidden="1" customBuiltin="1"/>
    <cellStyle name="Calculation" xfId="17449" builtinId="22" hidden="1" customBuiltin="1"/>
    <cellStyle name="Calculation" xfId="17422" builtinId="22" hidden="1" customBuiltin="1"/>
    <cellStyle name="Calculation" xfId="17452" builtinId="22" hidden="1" customBuiltin="1"/>
    <cellStyle name="Calculation" xfId="17497" builtinId="22" hidden="1" customBuiltin="1"/>
    <cellStyle name="Calculation" xfId="17525" builtinId="22" hidden="1" customBuiltin="1"/>
    <cellStyle name="Calculation" xfId="17550" builtinId="22" hidden="1" customBuiltin="1"/>
    <cellStyle name="Calculation" xfId="17300" builtinId="22" hidden="1" customBuiltin="1"/>
    <cellStyle name="Calculation" xfId="17597" builtinId="22" hidden="1" customBuiltin="1"/>
    <cellStyle name="Calculation" xfId="17627" builtinId="22" hidden="1" customBuiltin="1"/>
    <cellStyle name="Calculation" xfId="17659" builtinId="22" hidden="1" customBuiltin="1"/>
    <cellStyle name="Calculation" xfId="17718" builtinId="22" hidden="1" customBuiltin="1"/>
    <cellStyle name="Calculation" xfId="17722" builtinId="22" hidden="1" customBuiltin="1"/>
    <cellStyle name="Calculation" xfId="8088" builtinId="22" hidden="1" customBuiltin="1"/>
    <cellStyle name="Calculation" xfId="16059" builtinId="22" hidden="1" customBuiltin="1"/>
    <cellStyle name="Calculation" xfId="13784" builtinId="22" hidden="1" customBuiltin="1"/>
    <cellStyle name="Calculation" xfId="12604" builtinId="22" hidden="1" customBuiltin="1"/>
    <cellStyle name="Calculation" xfId="28328" builtinId="22" hidden="1" customBuiltin="1"/>
    <cellStyle name="Calculation" xfId="1448" builtinId="22" hidden="1" customBuiltin="1"/>
    <cellStyle name="Calculation" xfId="8320" builtinId="22" hidden="1" customBuiltin="1"/>
    <cellStyle name="Calculation" xfId="8482" builtinId="22" hidden="1" customBuiltin="1"/>
    <cellStyle name="Calculation" xfId="4173" builtinId="22" hidden="1" customBuiltin="1"/>
    <cellStyle name="Calculation" xfId="4893" builtinId="22" hidden="1" customBuiltin="1"/>
    <cellStyle name="Calculation" xfId="6212" builtinId="22" hidden="1" customBuiltin="1"/>
    <cellStyle name="Calculation" xfId="5401" builtinId="22" hidden="1" customBuiltin="1"/>
    <cellStyle name="Calculation" xfId="5799" builtinId="22" hidden="1" customBuiltin="1"/>
    <cellStyle name="Calculation" xfId="5396" builtinId="22" hidden="1" customBuiltin="1"/>
    <cellStyle name="Calculation" xfId="4377" builtinId="22" hidden="1" customBuiltin="1"/>
    <cellStyle name="Calculation" xfId="4999" builtinId="22" hidden="1" customBuiltin="1"/>
    <cellStyle name="Calculation" xfId="173" builtinId="22" hidden="1" customBuiltin="1"/>
    <cellStyle name="Calculation" xfId="5246" builtinId="22" hidden="1" customBuiltin="1"/>
    <cellStyle name="Calculation" xfId="5920" builtinId="22" hidden="1" customBuiltin="1"/>
    <cellStyle name="Calculation" xfId="6197" builtinId="22" hidden="1" customBuiltin="1"/>
    <cellStyle name="Calculation" xfId="5441" builtinId="22" hidden="1" customBuiltin="1"/>
    <cellStyle name="Calculation" xfId="4363" builtinId="22" hidden="1" customBuiltin="1"/>
    <cellStyle name="Calculation" xfId="4936" builtinId="22" hidden="1" customBuiltin="1"/>
    <cellStyle name="Calculation" xfId="6283" builtinId="22" hidden="1" customBuiltin="1"/>
    <cellStyle name="Calculation" xfId="4870" builtinId="22" hidden="1" customBuiltin="1"/>
    <cellStyle name="Calculation" xfId="5769" builtinId="22" hidden="1" customBuiltin="1"/>
    <cellStyle name="Calculation" xfId="8147" builtinId="22" hidden="1" customBuiltin="1"/>
    <cellStyle name="Calculation" xfId="8606" builtinId="22" hidden="1" customBuiltin="1"/>
    <cellStyle name="Calculation" xfId="5981" builtinId="22" hidden="1" customBuiltin="1"/>
    <cellStyle name="Calculation" xfId="7843" builtinId="22" hidden="1" customBuiltin="1"/>
    <cellStyle name="Calculation" xfId="11013" builtinId="22" hidden="1" customBuiltin="1"/>
    <cellStyle name="Calculation" xfId="11038" builtinId="22" hidden="1" customBuiltin="1"/>
    <cellStyle name="Calculation" xfId="11069" builtinId="22" hidden="1" customBuiltin="1"/>
    <cellStyle name="Calculation" xfId="11096" builtinId="22" hidden="1" customBuiltin="1"/>
    <cellStyle name="Calculation" xfId="11123" builtinId="22" hidden="1" customBuiltin="1"/>
    <cellStyle name="Calculation" xfId="11004" builtinId="22" hidden="1" customBuiltin="1"/>
    <cellStyle name="Calculation" xfId="11167" builtinId="22" hidden="1" customBuiltin="1"/>
    <cellStyle name="Calculation" xfId="11199" builtinId="22" hidden="1" customBuiltin="1"/>
    <cellStyle name="Calculation" xfId="11234" builtinId="22" hidden="1" customBuiltin="1"/>
    <cellStyle name="Calculation" xfId="11270" builtinId="22" hidden="1" customBuiltin="1"/>
    <cellStyle name="Calculation" xfId="11301" builtinId="22" hidden="1" customBuiltin="1"/>
    <cellStyle name="Calculation" xfId="11305" builtinId="22" hidden="1" customBuiltin="1"/>
    <cellStyle name="Calculation" xfId="11278" builtinId="22" hidden="1" customBuiltin="1"/>
    <cellStyle name="Calculation" xfId="11308" builtinId="22" hidden="1" customBuiltin="1"/>
    <cellStyle name="Calculation" xfId="11354" builtinId="22" hidden="1" customBuiltin="1"/>
    <cellStyle name="Calculation" xfId="11384" builtinId="22" hidden="1" customBuiltin="1"/>
    <cellStyle name="Calculation" xfId="11410" builtinId="22" hidden="1" customBuiltin="1"/>
    <cellStyle name="Calculation" xfId="11152" builtinId="22" hidden="1" customBuiltin="1"/>
    <cellStyle name="Calculation" xfId="11464" builtinId="22" hidden="1" customBuiltin="1"/>
    <cellStyle name="Calculation" xfId="9669" builtinId="22" hidden="1" customBuiltin="1"/>
    <cellStyle name="Calculation" xfId="2714" builtinId="22" hidden="1" customBuiltin="1"/>
    <cellStyle name="Calculation" xfId="2743" builtinId="22" hidden="1" customBuiltin="1"/>
    <cellStyle name="Calculation" xfId="2770" builtinId="22" hidden="1" customBuiltin="1"/>
    <cellStyle name="Calculation" xfId="2774" builtinId="22" hidden="1" customBuiltin="1"/>
    <cellStyle name="Calculation" xfId="2751" builtinId="22" hidden="1" customBuiltin="1"/>
    <cellStyle name="Calculation" xfId="2777" builtinId="22" hidden="1" customBuiltin="1"/>
    <cellStyle name="Calculation" xfId="2811" builtinId="22" hidden="1" customBuiltin="1"/>
    <cellStyle name="Calculation" xfId="2833" builtinId="22" hidden="1" customBuiltin="1"/>
    <cellStyle name="Calculation" xfId="2854" builtinId="22" hidden="1" customBuiltin="1"/>
    <cellStyle name="Calculation" xfId="2875" builtinId="22" hidden="1" customBuiltin="1"/>
    <cellStyle name="Calculation" xfId="1949" builtinId="22" hidden="1" customBuiltin="1"/>
    <cellStyle name="Calculation" xfId="1902" builtinId="22" hidden="1" customBuiltin="1"/>
    <cellStyle name="Calculation" xfId="1953" builtinId="22" hidden="1" customBuiltin="1"/>
    <cellStyle name="Calculation" xfId="1932" builtinId="22" hidden="1" customBuiltin="1"/>
    <cellStyle name="Calculation" xfId="1970" builtinId="22" hidden="1" customBuiltin="1"/>
    <cellStyle name="Calculation" xfId="3027" builtinId="22" hidden="1" customBuiltin="1"/>
    <cellStyle name="Calculation" xfId="3048" builtinId="22" hidden="1" customBuiltin="1"/>
    <cellStyle name="Calculation" xfId="3071" builtinId="22" hidden="1" customBuiltin="1"/>
    <cellStyle name="Calculation" xfId="3092" builtinId="22" hidden="1" customBuiltin="1"/>
    <cellStyle name="Calculation" xfId="3113" builtinId="22" hidden="1" customBuiltin="1"/>
    <cellStyle name="Calculation" xfId="3020" builtinId="22" hidden="1" customBuiltin="1"/>
    <cellStyle name="Calculation" xfId="3145" builtinId="22" hidden="1" customBuiltin="1"/>
    <cellStyle name="Calculation" xfId="3173" builtinId="22" hidden="1" customBuiltin="1"/>
    <cellStyle name="Calculation" xfId="3208" builtinId="22" hidden="1" customBuiltin="1"/>
    <cellStyle name="Calculation" xfId="3237" builtinId="22" hidden="1" customBuiltin="1"/>
    <cellStyle name="Calculation" xfId="3272" builtinId="22" hidden="1" customBuiltin="1"/>
    <cellStyle name="Calculation" xfId="3245" builtinId="22" hidden="1" customBuiltin="1"/>
    <cellStyle name="Calculation" xfId="3275" builtinId="22" hidden="1" customBuiltin="1"/>
    <cellStyle name="Calculation" xfId="3314" builtinId="22" hidden="1" customBuiltin="1"/>
    <cellStyle name="Calculation" xfId="3335" builtinId="22" hidden="1" customBuiltin="1"/>
    <cellStyle name="Calculation" xfId="3356" builtinId="22" hidden="1" customBuiltin="1"/>
    <cellStyle name="Calculation" xfId="3134" builtinId="22" hidden="1" customBuiltin="1"/>
    <cellStyle name="Calculation" xfId="3396" builtinId="22" hidden="1" customBuiltin="1"/>
    <cellStyle name="Calculation" xfId="3423" builtinId="22" hidden="1" customBuiltin="1"/>
    <cellStyle name="Calculation" xfId="3455" builtinId="22" hidden="1" customBuiltin="1"/>
    <cellStyle name="Calculation" xfId="3483" builtinId="22" hidden="1" customBuiltin="1"/>
    <cellStyle name="Calculation" xfId="3510" builtinId="22" hidden="1" customBuiltin="1"/>
    <cellStyle name="Calculation" xfId="3514" builtinId="22" hidden="1" customBuiltin="1"/>
    <cellStyle name="Calculation" xfId="3491" builtinId="22" hidden="1" customBuiltin="1"/>
    <cellStyle name="Calculation" xfId="3517" builtinId="22" hidden="1" customBuiltin="1"/>
    <cellStyle name="Calculation" xfId="3551" builtinId="22" hidden="1" customBuiltin="1"/>
    <cellStyle name="Calculation" xfId="3593" builtinId="22" hidden="1" customBuiltin="1"/>
    <cellStyle name="Calculation" xfId="3617" builtinId="22" hidden="1" customBuiltin="1"/>
    <cellStyle name="Calculation" xfId="3652" builtinId="22" hidden="1" customBuiltin="1"/>
    <cellStyle name="Calculation" xfId="3679" builtinId="22" hidden="1" customBuiltin="1"/>
    <cellStyle name="Calculation" xfId="3711" builtinId="22" hidden="1" customBuiltin="1"/>
    <cellStyle name="Calculation" xfId="3739" builtinId="22" hidden="1" customBuiltin="1"/>
    <cellStyle name="Calculation" xfId="3766" builtinId="22" hidden="1" customBuiltin="1"/>
    <cellStyle name="Calculation" xfId="3770" builtinId="22" hidden="1" customBuiltin="1"/>
    <cellStyle name="Calculation" xfId="3747" builtinId="22" hidden="1" customBuiltin="1"/>
    <cellStyle name="Calculation" xfId="3773" builtinId="22" hidden="1" customBuiltin="1"/>
    <cellStyle name="Calculation" xfId="3807" builtinId="22" hidden="1" customBuiltin="1"/>
    <cellStyle name="Calculation" xfId="3828" builtinId="22" hidden="1" customBuiltin="1"/>
    <cellStyle name="Calculation" xfId="3849" builtinId="22" hidden="1" customBuiltin="1"/>
    <cellStyle name="Calculation" xfId="3870" builtinId="22" hidden="1" customBuiltin="1"/>
    <cellStyle name="Calculation" xfId="3910" builtinId="22" hidden="1" customBuiltin="1"/>
    <cellStyle name="Calculation" xfId="3944" builtinId="22" hidden="1" customBuiltin="1"/>
    <cellStyle name="Calculation" xfId="3981" builtinId="22" hidden="1" customBuiltin="1"/>
    <cellStyle name="Calculation" xfId="4018" builtinId="22" hidden="1" customBuiltin="1"/>
    <cellStyle name="Calculation" xfId="4052" builtinId="22" hidden="1" customBuiltin="1"/>
    <cellStyle name="Calculation" xfId="4250" builtinId="22" hidden="1" customBuiltin="1"/>
    <cellStyle name="Calculation" xfId="6385" builtinId="22" hidden="1" customBuiltin="1"/>
    <cellStyle name="Calculation" xfId="6409" builtinId="22" hidden="1" customBuiltin="1"/>
    <cellStyle name="Calculation" xfId="6438" builtinId="22" hidden="1" customBuiltin="1"/>
    <cellStyle name="Calculation" xfId="6463" builtinId="22" hidden="1" customBuiltin="1"/>
    <cellStyle name="Calculation" xfId="6486" builtinId="22" hidden="1" customBuiltin="1"/>
    <cellStyle name="Calculation" xfId="6374" builtinId="22" hidden="1" customBuiltin="1"/>
    <cellStyle name="Calculation" xfId="6526" builtinId="22" hidden="1" customBuiltin="1"/>
    <cellStyle name="Calculation" xfId="6560" builtinId="22" hidden="1" customBuiltin="1"/>
    <cellStyle name="Calculation" xfId="6598" builtinId="22" hidden="1" customBuiltin="1"/>
    <cellStyle name="Calculation" xfId="6634" builtinId="22" hidden="1" customBuiltin="1"/>
    <cellStyle name="Calculation" xfId="6669" builtinId="22" hidden="1" customBuiltin="1"/>
    <cellStyle name="Calculation" xfId="6642" builtinId="22" hidden="1" customBuiltin="1"/>
    <cellStyle name="Calculation" xfId="6676" builtinId="22" hidden="1" customBuiltin="1"/>
    <cellStyle name="Calculation" xfId="6731" builtinId="22" hidden="1" customBuiltin="1"/>
    <cellStyle name="Calculation" xfId="6767" builtinId="22" hidden="1" customBuiltin="1"/>
    <cellStyle name="Calculation" xfId="6802" builtinId="22" hidden="1" customBuiltin="1"/>
    <cellStyle name="Calculation" xfId="6511" builtinId="22" hidden="1" customBuiltin="1"/>
    <cellStyle name="Calculation" xfId="6865" builtinId="22" hidden="1" customBuiltin="1"/>
    <cellStyle name="Calculation" xfId="6898" builtinId="22" hidden="1" customBuiltin="1"/>
    <cellStyle name="Calculation" xfId="6934" builtinId="22" hidden="1" customBuiltin="1"/>
    <cellStyle name="Calculation" xfId="6967" builtinId="22" hidden="1" customBuiltin="1"/>
    <cellStyle name="Calculation" xfId="6997" builtinId="22" hidden="1" customBuiltin="1"/>
    <cellStyle name="Calculation" xfId="7001" builtinId="22" hidden="1" customBuiltin="1"/>
    <cellStyle name="Calculation" xfId="6975" builtinId="22" hidden="1" customBuiltin="1"/>
    <cellStyle name="Calculation" xfId="7004" builtinId="22" hidden="1" customBuiltin="1"/>
    <cellStyle name="Calculation" xfId="7053" builtinId="22" hidden="1" customBuiltin="1"/>
    <cellStyle name="Calculation" xfId="1452" builtinId="22" hidden="1" customBuiltin="1"/>
    <cellStyle name="Calculation" xfId="1426" builtinId="22" hidden="1" customBuiltin="1"/>
    <cellStyle name="Calculation" xfId="1455" builtinId="22" hidden="1" customBuiltin="1"/>
    <cellStyle name="Calculation" xfId="1504" builtinId="22" hidden="1" customBuiltin="1"/>
    <cellStyle name="Calculation" xfId="1540" builtinId="22" hidden="1" customBuiltin="1"/>
    <cellStyle name="Calculation" xfId="1574" builtinId="22" hidden="1" customBuiltin="1"/>
    <cellStyle name="Calculation" xfId="1609" builtinId="22" hidden="1" customBuiltin="1"/>
    <cellStyle name="Calculation" xfId="1730" builtinId="22" hidden="1" customBuiltin="1"/>
    <cellStyle name="Calculation" xfId="1751" builtinId="22" hidden="1" customBuiltin="1"/>
    <cellStyle name="Calculation" xfId="1773" builtinId="22" hidden="1" customBuiltin="1"/>
    <cellStyle name="Calculation" xfId="1795" builtinId="22" hidden="1" customBuiltin="1"/>
    <cellStyle name="Calculation" xfId="1816" builtinId="22" hidden="1" customBuiltin="1"/>
    <cellStyle name="Calculation" xfId="1841" builtinId="22" hidden="1" customBuiltin="1"/>
    <cellStyle name="Calculation" xfId="2020" builtinId="22" hidden="1" customBuiltin="1"/>
    <cellStyle name="Calculation" xfId="2041" builtinId="22" hidden="1" customBuiltin="1"/>
    <cellStyle name="Calculation" xfId="2064" builtinId="22" hidden="1" customBuiltin="1"/>
    <cellStyle name="Calculation" xfId="2107" builtinId="22" hidden="1" customBuiltin="1"/>
    <cellStyle name="Calculation" xfId="2012" builtinId="22" hidden="1" customBuiltin="1"/>
    <cellStyle name="Calculation" xfId="2140" builtinId="22" hidden="1" customBuiltin="1"/>
    <cellStyle name="Calculation" xfId="2168" builtinId="22" hidden="1" customBuiltin="1"/>
    <cellStyle name="Calculation" xfId="2203" builtinId="22" hidden="1" customBuiltin="1"/>
    <cellStyle name="Calculation" xfId="2233" builtinId="22" hidden="1" customBuiltin="1"/>
    <cellStyle name="Calculation" xfId="2264" builtinId="22" hidden="1" customBuiltin="1"/>
    <cellStyle name="Calculation" xfId="2268" builtinId="22" hidden="1" customBuiltin="1"/>
    <cellStyle name="Calculation" xfId="2241" builtinId="22" hidden="1" customBuiltin="1"/>
    <cellStyle name="Calculation" xfId="2271" builtinId="22" hidden="1" customBuiltin="1"/>
    <cellStyle name="Calculation" xfId="2310" builtinId="22" hidden="1" customBuiltin="1"/>
    <cellStyle name="Calculation" xfId="2332" builtinId="22" hidden="1" customBuiltin="1"/>
    <cellStyle name="Calculation" xfId="2353" builtinId="22" hidden="1" customBuiltin="1"/>
    <cellStyle name="Calculation" xfId="2128" builtinId="22" hidden="1" customBuiltin="1"/>
    <cellStyle name="Calculation" xfId="2395" builtinId="22" hidden="1" customBuiltin="1"/>
    <cellStyle name="Calculation" xfId="2422" builtinId="22" hidden="1" customBuiltin="1"/>
    <cellStyle name="Calculation" xfId="2454" builtinId="22" hidden="1" customBuiltin="1"/>
    <cellStyle name="Calculation" xfId="2483" builtinId="22" hidden="1" customBuiltin="1"/>
    <cellStyle name="Calculation" xfId="2510" builtinId="22" hidden="1" customBuiltin="1"/>
    <cellStyle name="Calculation" xfId="2514" builtinId="22" hidden="1" customBuiltin="1"/>
    <cellStyle name="Calculation" xfId="2491" builtinId="22" hidden="1" customBuiltin="1"/>
    <cellStyle name="Calculation" xfId="2517" builtinId="22" hidden="1" customBuiltin="1"/>
    <cellStyle name="Calculation" xfId="2551" builtinId="22" hidden="1" customBuiltin="1"/>
    <cellStyle name="Calculation" xfId="2573" builtinId="22" hidden="1" customBuiltin="1"/>
    <cellStyle name="Calculation" xfId="2594" builtinId="22" hidden="1" customBuiltin="1"/>
    <cellStyle name="Calculation" xfId="2618" builtinId="22" hidden="1" customBuiltin="1"/>
    <cellStyle name="Calculation" xfId="2655" builtinId="22" hidden="1" customBuiltin="1"/>
    <cellStyle name="Calculation" xfId="2682" builtinId="22" hidden="1" customBuiltin="1"/>
    <cellStyle name="Calculation" xfId="753" builtinId="22" hidden="1" customBuiltin="1"/>
    <cellStyle name="Calculation" xfId="786" builtinId="22" hidden="1" customBuiltin="1"/>
    <cellStyle name="Calculation" xfId="841" builtinId="22" hidden="1" customBuiltin="1"/>
    <cellStyle name="Calculation" xfId="912" builtinId="22" hidden="1" customBuiltin="1"/>
    <cellStyle name="Calculation" xfId="623" builtinId="22" hidden="1" customBuiltin="1"/>
    <cellStyle name="Calculation" xfId="975" builtinId="22" hidden="1" customBuiltin="1"/>
    <cellStyle name="Calculation" xfId="1008" builtinId="22" hidden="1" customBuiltin="1"/>
    <cellStyle name="Calculation" xfId="1043" builtinId="22" hidden="1" customBuiltin="1"/>
    <cellStyle name="Calculation" xfId="3268" builtinId="22" hidden="1" customBuiltin="1"/>
    <cellStyle name="Calculation" xfId="9079" builtinId="22" hidden="1" customBuiltin="1"/>
    <cellStyle name="Calculation" xfId="9105" builtinId="22" hidden="1" customBuiltin="1"/>
    <cellStyle name="Calculation" xfId="9145" builtinId="22" hidden="1" customBuiltin="1"/>
    <cellStyle name="Calculation" xfId="9169" builtinId="22" hidden="1" customBuiltin="1"/>
    <cellStyle name="Calculation" xfId="9195" builtinId="22" hidden="1" customBuiltin="1"/>
    <cellStyle name="Calculation" xfId="9223" builtinId="22" hidden="1" customBuiltin="1"/>
    <cellStyle name="Calculation" xfId="9262" builtinId="22" hidden="1" customBuiltin="1"/>
    <cellStyle name="Calculation" xfId="9292" builtinId="22" hidden="1" customBuiltin="1"/>
    <cellStyle name="Calculation" xfId="9325" builtinId="22" hidden="1" customBuiltin="1"/>
    <cellStyle name="Calculation" xfId="9356" builtinId="22" hidden="1" customBuiltin="1"/>
    <cellStyle name="Calculation" xfId="9383" builtinId="22" hidden="1" customBuiltin="1"/>
    <cellStyle name="Calculation" xfId="9387" builtinId="22" hidden="1" customBuiltin="1"/>
    <cellStyle name="Calculation" xfId="9364" builtinId="22" hidden="1" customBuiltin="1"/>
    <cellStyle name="Calculation" xfId="9390" builtinId="22" hidden="1" customBuiltin="1"/>
    <cellStyle name="Calculation" xfId="9429" builtinId="22" hidden="1" customBuiltin="1"/>
    <cellStyle name="Calculation" xfId="9453" builtinId="22" hidden="1" customBuiltin="1"/>
    <cellStyle name="Calculation" xfId="9478" builtinId="22" hidden="1" customBuiltin="1"/>
    <cellStyle name="Calculation" xfId="9501" builtinId="22" hidden="1" customBuiltin="1"/>
    <cellStyle name="Calculation" xfId="8460" builtinId="22" hidden="1" customBuiltin="1"/>
    <cellStyle name="Calculation" xfId="8277" builtinId="22" hidden="1" customBuiltin="1"/>
    <cellStyle name="Calculation" xfId="8289" builtinId="22" hidden="1" customBuiltin="1"/>
    <cellStyle name="Calculation" xfId="8464" builtinId="22" hidden="1" customBuiltin="1"/>
    <cellStyle name="Calculation" xfId="8488" builtinId="22" hidden="1" customBuiltin="1"/>
    <cellStyle name="Calculation" xfId="9690" builtinId="22" hidden="1" customBuiltin="1"/>
    <cellStyle name="Calculation" xfId="9713" builtinId="22" hidden="1" customBuiltin="1"/>
    <cellStyle name="Calculation" xfId="9734" builtinId="22" hidden="1" customBuiltin="1"/>
    <cellStyle name="Calculation" xfId="9755" builtinId="22" hidden="1" customBuiltin="1"/>
    <cellStyle name="Calculation" xfId="9661" builtinId="22" hidden="1" customBuiltin="1"/>
    <cellStyle name="Calculation" xfId="9788" builtinId="22" hidden="1" customBuiltin="1"/>
    <cellStyle name="Calculation" xfId="9818" builtinId="22" hidden="1" customBuiltin="1"/>
    <cellStyle name="Calculation" xfId="9853" builtinId="22" hidden="1" customBuiltin="1"/>
    <cellStyle name="Calculation" xfId="9884" builtinId="22" hidden="1" customBuiltin="1"/>
    <cellStyle name="Calculation" xfId="9915" builtinId="22" hidden="1" customBuiltin="1"/>
    <cellStyle name="Calculation" xfId="9919" builtinId="22" hidden="1" customBuiltin="1"/>
    <cellStyle name="Calculation" xfId="9892" builtinId="22" hidden="1" customBuiltin="1"/>
    <cellStyle name="Calculation" xfId="9922" builtinId="22" hidden="1" customBuiltin="1"/>
    <cellStyle name="Calculation" xfId="9967" builtinId="22" hidden="1" customBuiltin="1"/>
    <cellStyle name="Calculation" xfId="9991" builtinId="22" hidden="1" customBuiltin="1"/>
    <cellStyle name="Calculation" xfId="10015" builtinId="22" hidden="1" customBuiltin="1"/>
    <cellStyle name="Calculation" xfId="9776" builtinId="22" hidden="1" customBuiltin="1"/>
    <cellStyle name="Calculation" xfId="10058" builtinId="22" hidden="1" customBuiltin="1"/>
    <cellStyle name="Calculation" xfId="10086" builtinId="22" hidden="1" customBuiltin="1"/>
    <cellStyle name="Calculation" xfId="10118" builtinId="22" hidden="1" customBuiltin="1"/>
    <cellStyle name="Calculation" xfId="10147" builtinId="22" hidden="1" customBuiltin="1"/>
    <cellStyle name="Calculation" xfId="10174" builtinId="22" hidden="1" customBuiltin="1"/>
    <cellStyle name="Calculation" xfId="10178" builtinId="22" hidden="1" customBuiltin="1"/>
    <cellStyle name="Calculation" xfId="10155" builtinId="22" hidden="1" customBuiltin="1"/>
    <cellStyle name="Calculation" xfId="10181" builtinId="22" hidden="1" customBuiltin="1"/>
    <cellStyle name="Calculation" xfId="10221" builtinId="22" hidden="1" customBuiltin="1"/>
    <cellStyle name="Calculation" xfId="10244" builtinId="22" hidden="1" customBuiltin="1"/>
    <cellStyle name="Calculation" xfId="10269" builtinId="22" hidden="1" customBuiltin="1"/>
    <cellStyle name="Calculation" xfId="10296" builtinId="22" hidden="1" customBuiltin="1"/>
    <cellStyle name="Calculation" xfId="10335" builtinId="22" hidden="1" customBuiltin="1"/>
    <cellStyle name="Calculation" xfId="10397" builtinId="22" hidden="1" customBuiltin="1"/>
    <cellStyle name="Calculation" xfId="10427" builtinId="22" hidden="1" customBuiltin="1"/>
    <cellStyle name="Calculation" xfId="10454" builtinId="22" hidden="1" customBuiltin="1"/>
    <cellStyle name="Calculation" xfId="10458" builtinId="22" hidden="1" customBuiltin="1"/>
    <cellStyle name="Calculation" xfId="10435" builtinId="22" hidden="1" customBuiltin="1"/>
    <cellStyle name="Calculation" xfId="10461" builtinId="22" hidden="1" customBuiltin="1"/>
    <cellStyle name="Calculation" xfId="10500" builtinId="22" hidden="1" customBuiltin="1"/>
    <cellStyle name="Calculation" xfId="10524" builtinId="22" hidden="1" customBuiltin="1"/>
    <cellStyle name="Calculation" xfId="10547" builtinId="22" hidden="1" customBuiltin="1"/>
    <cellStyle name="Calculation" xfId="10577" builtinId="22" hidden="1" customBuiltin="1"/>
    <cellStyle name="Calculation" xfId="10733" builtinId="22" hidden="1" customBuiltin="1"/>
    <cellStyle name="Calculation" xfId="7909" builtinId="22" hidden="1" customBuiltin="1"/>
    <cellStyle name="Calculation" xfId="10713" builtinId="22" hidden="1" customBuiltin="1"/>
    <cellStyle name="Calculation" xfId="4467" builtinId="22" hidden="1" customBuiltin="1"/>
    <cellStyle name="Calculation" xfId="7571" builtinId="22" hidden="1" customBuiltin="1"/>
    <cellStyle name="Calculation" xfId="5194" builtinId="22" hidden="1" customBuiltin="1"/>
    <cellStyle name="Calculation" xfId="5640" builtinId="22" hidden="1" customBuiltin="1"/>
    <cellStyle name="Calculation" xfId="4789" builtinId="22" hidden="1" customBuiltin="1"/>
    <cellStyle name="Calculation" xfId="5748" builtinId="22" hidden="1" customBuiltin="1"/>
    <cellStyle name="Calculation" xfId="4716" builtinId="22" hidden="1" customBuiltin="1"/>
    <cellStyle name="Calculation" xfId="4504" builtinId="22" hidden="1" customBuiltin="1"/>
    <cellStyle name="Calculation" xfId="7809" builtinId="22" hidden="1" customBuiltin="1"/>
    <cellStyle name="Calculation" xfId="4422" builtinId="22" hidden="1" customBuiltin="1"/>
    <cellStyle name="Calculation" xfId="4123" builtinId="22" hidden="1" customBuiltin="1"/>
    <cellStyle name="Calculation" xfId="8265" builtinId="22" hidden="1" customBuiltin="1"/>
    <cellStyle name="Calculation" xfId="7619" builtinId="22" hidden="1" customBuiltin="1"/>
    <cellStyle name="Calculation" xfId="4896" builtinId="22" hidden="1" customBuiltin="1"/>
    <cellStyle name="Calculation" xfId="8238" builtinId="22" hidden="1" customBuiltin="1"/>
    <cellStyle name="Calculation" xfId="5620" builtinId="22" hidden="1" customBuiltin="1"/>
    <cellStyle name="Calculation" xfId="5814" builtinId="22" hidden="1" customBuiltin="1"/>
    <cellStyle name="Calculation" xfId="8492" builtinId="22" hidden="1" customBuiltin="1"/>
    <cellStyle name="Calculation" xfId="8299" builtinId="22" hidden="1" customBuiltin="1"/>
    <cellStyle name="Calculation" xfId="6332" builtinId="22" hidden="1" customBuiltin="1"/>
    <cellStyle name="Calculation" xfId="7801" builtinId="22" hidden="1" customBuiltin="1"/>
    <cellStyle name="Calculation" xfId="5263" builtinId="22" hidden="1" customBuiltin="1"/>
    <cellStyle name="Calculation" xfId="8490" builtinId="22" hidden="1" customBuiltin="1"/>
    <cellStyle name="Calculation" xfId="5160" builtinId="22" hidden="1" customBuiltin="1"/>
    <cellStyle name="Calculation" xfId="8406" builtinId="22" hidden="1" customBuiltin="1"/>
    <cellStyle name="Calculation" xfId="6103" builtinId="22" hidden="1" customBuiltin="1"/>
    <cellStyle name="Calculation" xfId="11826" builtinId="22" hidden="1" customBuiltin="1"/>
    <cellStyle name="Calculation" xfId="7089" builtinId="22" hidden="1" customBuiltin="1"/>
    <cellStyle name="Calculation" xfId="7123" builtinId="22" hidden="1" customBuiltin="1"/>
    <cellStyle name="Calculation" xfId="7163" builtinId="22" hidden="1" customBuiltin="1"/>
    <cellStyle name="Calculation" xfId="7243" builtinId="22" hidden="1" customBuiltin="1"/>
    <cellStyle name="Calculation" xfId="7279" builtinId="22" hidden="1" customBuiltin="1"/>
    <cellStyle name="Calculation" xfId="7312" builtinId="22" hidden="1" customBuiltin="1"/>
    <cellStyle name="Calculation" xfId="7342" builtinId="22" hidden="1" customBuiltin="1"/>
    <cellStyle name="Calculation" xfId="7346" builtinId="22" hidden="1" customBuiltin="1"/>
    <cellStyle name="Calculation" xfId="7320" builtinId="22" hidden="1" customBuiltin="1"/>
    <cellStyle name="Calculation" xfId="7349" builtinId="22" hidden="1" customBuiltin="1"/>
    <cellStyle name="Calculation" xfId="7399" builtinId="22" hidden="1" customBuiltin="1"/>
    <cellStyle name="Calculation" xfId="7435" builtinId="22" hidden="1" customBuiltin="1"/>
    <cellStyle name="Calculation" xfId="7469" builtinId="22" hidden="1" customBuiltin="1"/>
    <cellStyle name="Calculation" xfId="7518" builtinId="22" hidden="1" customBuiltin="1"/>
    <cellStyle name="Calculation" xfId="7971" builtinId="22" hidden="1" customBuiltin="1"/>
    <cellStyle name="Calculation" xfId="7992" builtinId="22" hidden="1" customBuiltin="1"/>
    <cellStyle name="Calculation" xfId="8015" builtinId="22" hidden="1" customBuiltin="1"/>
    <cellStyle name="Calculation" xfId="8038" builtinId="22" hidden="1" customBuiltin="1"/>
    <cellStyle name="Calculation" xfId="8059" builtinId="22" hidden="1" customBuiltin="1"/>
    <cellStyle name="Calculation" xfId="8103" builtinId="22" hidden="1" customBuiltin="1"/>
    <cellStyle name="Calculation" xfId="8568" builtinId="22" hidden="1" customBuiltin="1"/>
    <cellStyle name="Calculation" xfId="8592" builtinId="22" hidden="1" customBuiltin="1"/>
    <cellStyle name="Calculation" xfId="8620" builtinId="22" hidden="1" customBuiltin="1"/>
    <cellStyle name="Calculation" xfId="8643" builtinId="22" hidden="1" customBuiltin="1"/>
    <cellStyle name="Calculation" xfId="8669" builtinId="22" hidden="1" customBuiltin="1"/>
    <cellStyle name="Calculation" xfId="8560" builtinId="22" hidden="1" customBuiltin="1"/>
    <cellStyle name="Calculation" xfId="8704" builtinId="22" hidden="1" customBuiltin="1"/>
    <cellStyle name="Calculation" xfId="8733" builtinId="22" hidden="1" customBuiltin="1"/>
    <cellStyle name="Calculation" xfId="8769" builtinId="22" hidden="1" customBuiltin="1"/>
    <cellStyle name="Calculation" xfId="8801" builtinId="22" hidden="1" customBuiltin="1"/>
    <cellStyle name="Calculation" xfId="8833" builtinId="22" hidden="1" customBuiltin="1"/>
    <cellStyle name="Calculation" xfId="8837" builtinId="22" hidden="1" customBuiltin="1"/>
    <cellStyle name="Calculation" xfId="8809" builtinId="22" hidden="1" customBuiltin="1"/>
    <cellStyle name="Calculation" xfId="8840" builtinId="22" hidden="1" customBuiltin="1"/>
    <cellStyle name="Calculation" xfId="8907" builtinId="22" hidden="1" customBuiltin="1"/>
    <cellStyle name="Calculation" xfId="8931" builtinId="22" hidden="1" customBuiltin="1"/>
    <cellStyle name="Calculation" xfId="8692" builtinId="22" hidden="1" customBuiltin="1"/>
    <cellStyle name="Calculation" xfId="8976" builtinId="22" hidden="1" customBuiltin="1"/>
    <cellStyle name="Calculation" xfId="9007" builtinId="22" hidden="1" customBuiltin="1"/>
    <cellStyle name="Calculation" xfId="9040" builtinId="22" hidden="1" customBuiltin="1"/>
    <cellStyle name="Calculation" xfId="9071" builtinId="22" hidden="1" customBuiltin="1"/>
    <cellStyle name="Calculation" xfId="9098" builtinId="22" hidden="1" customBuiltin="1"/>
    <cellStyle name="Calculation" xfId="9102" builtinId="22" hidden="1" customBuiltin="1"/>
    <cellStyle name="Calculation" xfId="5595" builtinId="22" hidden="1" customBuiltin="1"/>
    <cellStyle name="Calculation" xfId="6322" builtinId="22" hidden="1" customBuiltin="1"/>
    <cellStyle name="Calculation" xfId="8487" builtinId="22" hidden="1" customBuiltin="1"/>
    <cellStyle name="Calculation" xfId="8286" builtinId="22" hidden="1" customBuiltin="1"/>
    <cellStyle name="Calculation" xfId="5044" builtinId="22" hidden="1" customBuiltin="1"/>
    <cellStyle name="Calculation" xfId="14567" builtinId="22" hidden="1" customBuiltin="1"/>
    <cellStyle name="Calculation" xfId="11970" builtinId="22" hidden="1" customBuiltin="1"/>
    <cellStyle name="Calculation" xfId="10867" builtinId="22" hidden="1" customBuiltin="1"/>
    <cellStyle name="Calculation" xfId="18552" builtinId="22" hidden="1" customBuiltin="1"/>
    <cellStyle name="Calculation" xfId="4235" builtinId="22" hidden="1" customBuiltin="1"/>
    <cellStyle name="Calculation" xfId="4963" builtinId="22" hidden="1" customBuiltin="1"/>
    <cellStyle name="Calculation" xfId="5137" builtinId="22" hidden="1" customBuiltin="1"/>
    <cellStyle name="Calculation" xfId="18607" builtinId="22" hidden="1" customBuiltin="1"/>
    <cellStyle name="Calculation" xfId="17586" builtinId="22" hidden="1" customBuiltin="1"/>
    <cellStyle name="Calculation" xfId="10820" builtinId="22" hidden="1" customBuiltin="1"/>
    <cellStyle name="Calculation" xfId="4087" builtinId="22" hidden="1" customBuiltin="1"/>
    <cellStyle name="Calculation" xfId="17255" builtinId="22" hidden="1" customBuiltin="1"/>
    <cellStyle name="Calculation" xfId="18578" builtinId="22" hidden="1" customBuiltin="1"/>
    <cellStyle name="Calculation" xfId="4187" builtinId="22" hidden="1" customBuiltin="1"/>
    <cellStyle name="Calculation" xfId="18624" builtinId="22" hidden="1" customBuiltin="1"/>
    <cellStyle name="Calculation" xfId="17170" builtinId="22" hidden="1" customBuiltin="1"/>
    <cellStyle name="Calculation" xfId="16634" builtinId="22" hidden="1" customBuiltin="1"/>
    <cellStyle name="Calculation" xfId="15198" builtinId="22" hidden="1" customBuiltin="1"/>
    <cellStyle name="Calculation" xfId="18954" builtinId="22" hidden="1" customBuiltin="1"/>
    <cellStyle name="Calculation" xfId="18983" builtinId="22" hidden="1" customBuiltin="1"/>
    <cellStyle name="Calculation" xfId="19015" builtinId="22" hidden="1" customBuiltin="1"/>
    <cellStyle name="Calculation" xfId="19046" builtinId="22" hidden="1" customBuiltin="1"/>
    <cellStyle name="Calculation" xfId="19074" builtinId="22" hidden="1" customBuiltin="1"/>
    <cellStyle name="Calculation" xfId="19078" builtinId="22" hidden="1" customBuiltin="1"/>
    <cellStyle name="Calculation" xfId="19054" builtinId="22" hidden="1" customBuiltin="1"/>
    <cellStyle name="Calculation" xfId="19081" builtinId="22" hidden="1" customBuiltin="1"/>
    <cellStyle name="Calculation" xfId="19142" builtinId="22" hidden="1" customBuiltin="1"/>
    <cellStyle name="Calculation" xfId="19166" builtinId="22" hidden="1" customBuiltin="1"/>
    <cellStyle name="Calculation" xfId="19189" builtinId="22" hidden="1" customBuiltin="1"/>
    <cellStyle name="Calculation" xfId="18771" builtinId="22" hidden="1" customBuiltin="1"/>
    <cellStyle name="Calculation" xfId="18798" builtinId="22" hidden="1" customBuiltin="1"/>
    <cellStyle name="Calculation" xfId="18836" builtinId="22" hidden="1" customBuiltin="1"/>
    <cellStyle name="Calculation" xfId="18863" builtinId="22" hidden="1" customBuiltin="1"/>
    <cellStyle name="Calculation" xfId="18887" builtinId="22" hidden="1" customBuiltin="1"/>
    <cellStyle name="Calculation" xfId="18916" builtinId="22" hidden="1" customBuiltin="1"/>
    <cellStyle name="Calculation" xfId="18763" builtinId="22" hidden="1" customBuiltin="1"/>
    <cellStyle name="Calculation" xfId="18791" builtinId="22" hidden="1" customBuiltin="1"/>
    <cellStyle name="Calculation" xfId="18795" builtinId="22" hidden="1" customBuiltin="1"/>
    <cellStyle name="Calculation" xfId="18733" builtinId="22" hidden="1" customBuiltin="1"/>
    <cellStyle name="Calculation" xfId="18701" builtinId="22" hidden="1" customBuiltin="1"/>
    <cellStyle name="Check Cell" xfId="25043" builtinId="23" hidden="1" customBuiltin="1"/>
    <cellStyle name="Check Cell" xfId="25067" builtinId="23" hidden="1" customBuiltin="1"/>
    <cellStyle name="Check Cell" xfId="24984" builtinId="23" hidden="1" customBuiltin="1"/>
    <cellStyle name="Check Cell" xfId="25112" builtinId="23" hidden="1" customBuiltin="1"/>
    <cellStyle name="Check Cell" xfId="25140" builtinId="23" hidden="1" customBuiltin="1"/>
    <cellStyle name="Check Cell" xfId="25172" builtinId="23" hidden="1" customBuiltin="1"/>
    <cellStyle name="Check Cell" xfId="25201" builtinId="23" hidden="1" customBuiltin="1"/>
    <cellStyle name="Check Cell" xfId="25228" builtinId="23" hidden="1" customBuiltin="1"/>
    <cellStyle name="Check Cell" xfId="25174" builtinId="23" hidden="1" customBuiltin="1"/>
    <cellStyle name="Check Cell" xfId="25146" builtinId="23" hidden="1" customBuiltin="1"/>
    <cellStyle name="Check Cell" xfId="25270" builtinId="23" hidden="1" customBuiltin="1"/>
    <cellStyle name="Check Cell" xfId="25294" builtinId="23" hidden="1" customBuiltin="1"/>
    <cellStyle name="Check Cell" xfId="25318" builtinId="23" hidden="1" customBuiltin="1"/>
    <cellStyle name="Check Cell" xfId="25346" builtinId="23" hidden="1" customBuiltin="1"/>
    <cellStyle name="Check Cell" xfId="25383" builtinId="23" hidden="1" customBuiltin="1"/>
    <cellStyle name="Check Cell" xfId="25411" builtinId="23" hidden="1" customBuiltin="1"/>
    <cellStyle name="Check Cell" xfId="25443" builtinId="23" hidden="1" customBuiltin="1"/>
    <cellStyle name="Check Cell" xfId="25472" builtinId="23" hidden="1" customBuiltin="1"/>
    <cellStyle name="Check Cell" xfId="25499" builtinId="23" hidden="1" customBuiltin="1"/>
    <cellStyle name="Check Cell" xfId="25445" builtinId="23" hidden="1" customBuiltin="1"/>
    <cellStyle name="Check Cell" xfId="25417" builtinId="23" hidden="1" customBuiltin="1"/>
    <cellStyle name="Check Cell" xfId="25448" builtinId="23" hidden="1" customBuiltin="1"/>
    <cellStyle name="Check Cell" xfId="25543" builtinId="23" hidden="1" customBuiltin="1"/>
    <cellStyle name="Check Cell" xfId="25566" builtinId="23" hidden="1" customBuiltin="1"/>
    <cellStyle name="Check Cell" xfId="25589" builtinId="23" hidden="1" customBuiltin="1"/>
    <cellStyle name="Check Cell" xfId="25612" builtinId="23" hidden="1" customBuiltin="1"/>
    <cellStyle name="Check Cell" xfId="4855" builtinId="23" hidden="1" customBuiltin="1"/>
    <cellStyle name="Check Cell" xfId="7561" builtinId="23" hidden="1" customBuiltin="1"/>
    <cellStyle name="Check Cell" xfId="14519" builtinId="23" hidden="1" customBuiltin="1"/>
    <cellStyle name="Check Cell" xfId="7618" builtinId="23" hidden="1" customBuiltin="1"/>
    <cellStyle name="Check Cell" xfId="8080" builtinId="23" hidden="1" customBuiltin="1"/>
    <cellStyle name="Check Cell" xfId="6063" builtinId="23" hidden="1" customBuiltin="1"/>
    <cellStyle name="Check Cell" xfId="14242" builtinId="23" hidden="1" customBuiltin="1"/>
    <cellStyle name="Check Cell" xfId="24213" builtinId="23" hidden="1" customBuiltin="1"/>
    <cellStyle name="Check Cell" xfId="20061" builtinId="23" hidden="1" customBuiltin="1"/>
    <cellStyle name="Check Cell" xfId="20093" builtinId="23" hidden="1" customBuiltin="1"/>
    <cellStyle name="Check Cell" xfId="23296" builtinId="23" hidden="1" customBuiltin="1"/>
    <cellStyle name="Check Cell" xfId="24261" builtinId="23" hidden="1" customBuiltin="1"/>
    <cellStyle name="Check Cell" xfId="23628" builtinId="23" hidden="1" customBuiltin="1"/>
    <cellStyle name="Check Cell" xfId="21946" builtinId="23" hidden="1" customBuiltin="1"/>
    <cellStyle name="Check Cell" xfId="17199" builtinId="23" hidden="1" customBuiltin="1"/>
    <cellStyle name="Check Cell" xfId="20097" builtinId="23" hidden="1" customBuiltin="1"/>
    <cellStyle name="Check Cell" xfId="7637" builtinId="23" hidden="1" customBuiltin="1"/>
    <cellStyle name="Check Cell" xfId="23302" builtinId="23" hidden="1" customBuiltin="1"/>
    <cellStyle name="Check Cell" xfId="25674" builtinId="23" hidden="1" customBuiltin="1"/>
    <cellStyle name="Check Cell" xfId="25710" builtinId="23" hidden="1" customBuiltin="1"/>
    <cellStyle name="Check Cell" xfId="20368" builtinId="23" hidden="1" customBuiltin="1"/>
    <cellStyle name="Check Cell" xfId="25808" builtinId="23" hidden="1" customBuiltin="1"/>
    <cellStyle name="Check Cell" xfId="25841" builtinId="23" hidden="1" customBuiltin="1"/>
    <cellStyle name="Check Cell" xfId="25876" builtinId="23" hidden="1" customBuiltin="1"/>
    <cellStyle name="Check Cell" xfId="25909" builtinId="23" hidden="1" customBuiltin="1"/>
    <cellStyle name="Check Cell" xfId="25939" builtinId="23" hidden="1" customBuiltin="1"/>
    <cellStyle name="Check Cell" xfId="25878" builtinId="23" hidden="1" customBuiltin="1"/>
    <cellStyle name="Check Cell" xfId="25847" builtinId="23" hidden="1" customBuiltin="1"/>
    <cellStyle name="Check Cell" xfId="25881" builtinId="23" hidden="1" customBuiltin="1"/>
    <cellStyle name="Check Cell" xfId="25995" builtinId="23" hidden="1" customBuiltin="1"/>
    <cellStyle name="Check Cell" xfId="26031" builtinId="23" hidden="1" customBuiltin="1"/>
    <cellStyle name="Check Cell" xfId="26102" builtinId="23" hidden="1" customBuiltin="1"/>
    <cellStyle name="Check Cell" xfId="26140" builtinId="23" hidden="1" customBuiltin="1"/>
    <cellStyle name="Check Cell" xfId="26168" builtinId="23" hidden="1" customBuiltin="1"/>
    <cellStyle name="Check Cell" xfId="26200" builtinId="23" hidden="1" customBuiltin="1"/>
    <cellStyle name="Check Cell" xfId="26230" builtinId="23" hidden="1" customBuiltin="1"/>
    <cellStyle name="Check Cell" xfId="26257" builtinId="23" hidden="1" customBuiltin="1"/>
    <cellStyle name="Check Cell" xfId="26202" builtinId="23" hidden="1" customBuiltin="1"/>
    <cellStyle name="Check Cell" xfId="26174" builtinId="23" hidden="1" customBuiltin="1"/>
    <cellStyle name="Check Cell" xfId="26205" builtinId="23" hidden="1" customBuiltin="1"/>
    <cellStyle name="Check Cell" xfId="26298" builtinId="23" hidden="1" customBuiltin="1"/>
    <cellStyle name="Check Cell" xfId="26321" builtinId="23" hidden="1" customBuiltin="1"/>
    <cellStyle name="Check Cell" xfId="26342" builtinId="23" hidden="1" customBuiltin="1"/>
    <cellStyle name="Check Cell" xfId="26364" builtinId="23" hidden="1" customBuiltin="1"/>
    <cellStyle name="Check Cell" xfId="26386" builtinId="23" hidden="1" customBuiltin="1"/>
    <cellStyle name="Check Cell" xfId="26407" builtinId="23" hidden="1" customBuiltin="1"/>
    <cellStyle name="Check Cell" xfId="26451" builtinId="23" hidden="1" customBuiltin="1"/>
    <cellStyle name="Check Cell" xfId="26472" builtinId="23" hidden="1" customBuiltin="1"/>
    <cellStyle name="Check Cell" xfId="26497" builtinId="23" hidden="1" customBuiltin="1"/>
    <cellStyle name="Check Cell" xfId="26676" builtinId="23" hidden="1" customBuiltin="1"/>
    <cellStyle name="Check Cell" xfId="26697" builtinId="23" hidden="1" customBuiltin="1"/>
    <cellStyle name="Check Cell" xfId="26720" builtinId="23" hidden="1" customBuiltin="1"/>
    <cellStyle name="Check Cell" xfId="26742" builtinId="23" hidden="1" customBuiltin="1"/>
    <cellStyle name="Check Cell" xfId="26763" builtinId="23" hidden="1" customBuiltin="1"/>
    <cellStyle name="Check Cell" xfId="26669" builtinId="23" hidden="1" customBuiltin="1"/>
    <cellStyle name="Check Cell" xfId="26796" builtinId="23" hidden="1" customBuiltin="1"/>
    <cellStyle name="Check Cell" xfId="26824" builtinId="23" hidden="1" customBuiltin="1"/>
    <cellStyle name="Check Cell" xfId="26859" builtinId="23" hidden="1" customBuiltin="1"/>
    <cellStyle name="Check Cell" xfId="26889" builtinId="23" hidden="1" customBuiltin="1"/>
    <cellStyle name="Check Cell" xfId="26920" builtinId="23" hidden="1" customBuiltin="1"/>
    <cellStyle name="Check Cell" xfId="26861" builtinId="23" hidden="1" customBuiltin="1"/>
    <cellStyle name="Check Cell" xfId="26864" builtinId="23" hidden="1" customBuiltin="1"/>
    <cellStyle name="Check Cell" xfId="26966" builtinId="23" hidden="1" customBuiltin="1"/>
    <cellStyle name="Check Cell" xfId="26988" builtinId="23" hidden="1" customBuiltin="1"/>
    <cellStyle name="Check Cell" xfId="27009" builtinId="23" hidden="1" customBuiltin="1"/>
    <cellStyle name="Check Cell" xfId="26932" builtinId="23" hidden="1" customBuiltin="1"/>
    <cellStyle name="Check Cell" xfId="27051" builtinId="23" hidden="1" customBuiltin="1"/>
    <cellStyle name="Check Cell" xfId="27078" builtinId="23" hidden="1" customBuiltin="1"/>
    <cellStyle name="Check Cell" xfId="27110" builtinId="23" hidden="1" customBuiltin="1"/>
    <cellStyle name="Check Cell" xfId="27139" builtinId="23" hidden="1" customBuiltin="1"/>
    <cellStyle name="Check Cell" xfId="27166" builtinId="23" hidden="1" customBuiltin="1"/>
    <cellStyle name="Check Cell" xfId="27112" builtinId="23" hidden="1" customBuiltin="1"/>
    <cellStyle name="Check Cell" xfId="27084" builtinId="23" hidden="1" customBuiltin="1"/>
    <cellStyle name="Check Cell" xfId="27115" builtinId="23" hidden="1" customBuiltin="1"/>
    <cellStyle name="Check Cell" xfId="27207" builtinId="23" hidden="1" customBuiltin="1"/>
    <cellStyle name="Check Cell" xfId="27229" builtinId="23" hidden="1" customBuiltin="1"/>
    <cellStyle name="Check Cell" xfId="27250" builtinId="23" hidden="1" customBuiltin="1"/>
    <cellStyle name="Check Cell" xfId="27311" builtinId="23" hidden="1" customBuiltin="1"/>
    <cellStyle name="Check Cell" xfId="27338" builtinId="23" hidden="1" customBuiltin="1"/>
    <cellStyle name="Check Cell" xfId="27370" builtinId="23" hidden="1" customBuiltin="1"/>
    <cellStyle name="Check Cell" xfId="27399" builtinId="23" hidden="1" customBuiltin="1"/>
    <cellStyle name="Check Cell" xfId="27426" builtinId="23" hidden="1" customBuiltin="1"/>
    <cellStyle name="Check Cell" xfId="27372" builtinId="23" hidden="1" customBuiltin="1"/>
    <cellStyle name="Check Cell" xfId="27344" builtinId="23" hidden="1" customBuiltin="1"/>
    <cellStyle name="Check Cell" xfId="27375" builtinId="23" hidden="1" customBuiltin="1"/>
    <cellStyle name="Check Cell" xfId="27467" builtinId="23" hidden="1" customBuiltin="1"/>
    <cellStyle name="Check Cell" xfId="27489" builtinId="23" hidden="1" customBuiltin="1"/>
    <cellStyle name="Check Cell" xfId="27510" builtinId="23" hidden="1" customBuiltin="1"/>
    <cellStyle name="Check Cell" xfId="27531" builtinId="23" hidden="1" customBuiltin="1"/>
    <cellStyle name="Check Cell" xfId="26554" builtinId="23" hidden="1" customBuiltin="1"/>
    <cellStyle name="Check Cell" xfId="26573" builtinId="23" hidden="1" customBuiltin="1"/>
    <cellStyle name="Check Cell" xfId="26550" builtinId="23" hidden="1" customBuiltin="1"/>
    <cellStyle name="Check Cell" xfId="26634" builtinId="23" hidden="1" customBuiltin="1"/>
    <cellStyle name="Check Cell" xfId="26583" builtinId="23" hidden="1" customBuiltin="1"/>
    <cellStyle name="Check Cell" xfId="27584" builtinId="23" hidden="1" customBuiltin="1"/>
    <cellStyle name="Check Cell" xfId="27605" builtinId="23" hidden="1" customBuiltin="1"/>
    <cellStyle name="Check Cell" xfId="27628" builtinId="23" hidden="1" customBuiltin="1"/>
    <cellStyle name="Check Cell" xfId="27649" builtinId="23" hidden="1" customBuiltin="1"/>
    <cellStyle name="Check Cell" xfId="27670" builtinId="23" hidden="1" customBuiltin="1"/>
    <cellStyle name="Check Cell" xfId="27577" builtinId="23" hidden="1" customBuiltin="1"/>
    <cellStyle name="Check Cell" xfId="27702" builtinId="23" hidden="1" customBuiltin="1"/>
    <cellStyle name="Check Cell" xfId="27730" builtinId="23" hidden="1" customBuiltin="1"/>
    <cellStyle name="Check Cell" xfId="27765" builtinId="23" hidden="1" customBuiltin="1"/>
    <cellStyle name="Check Cell" xfId="27794" builtinId="23" hidden="1" customBuiltin="1"/>
    <cellStyle name="Check Cell" xfId="27825" builtinId="23" hidden="1" customBuiltin="1"/>
    <cellStyle name="Check Cell" xfId="27767" builtinId="23" hidden="1" customBuiltin="1"/>
    <cellStyle name="Check Cell" xfId="27736" builtinId="23" hidden="1" customBuiltin="1"/>
    <cellStyle name="Check Cell" xfId="27770" builtinId="23" hidden="1" customBuiltin="1"/>
    <cellStyle name="Check Cell" xfId="27892" builtinId="23" hidden="1" customBuiltin="1"/>
    <cellStyle name="Check Cell" xfId="27913" builtinId="23" hidden="1" customBuiltin="1"/>
    <cellStyle name="Check Cell" xfId="27837" builtinId="23" hidden="1" customBuiltin="1"/>
    <cellStyle name="Check Cell" xfId="27953" builtinId="23" hidden="1" customBuiltin="1"/>
    <cellStyle name="Check Cell" xfId="27980" builtinId="23" hidden="1" customBuiltin="1"/>
    <cellStyle name="Check Cell" xfId="28012" builtinId="23" hidden="1" customBuiltin="1"/>
    <cellStyle name="Check Cell" xfId="28040" builtinId="23" hidden="1" customBuiltin="1"/>
    <cellStyle name="Check Cell" xfId="28067" builtinId="23" hidden="1" customBuiltin="1"/>
    <cellStyle name="Check Cell" xfId="28014" builtinId="23" hidden="1" customBuiltin="1"/>
    <cellStyle name="Check Cell" xfId="27986" builtinId="23" hidden="1" customBuiltin="1"/>
    <cellStyle name="Check Cell" xfId="28017" builtinId="23" hidden="1" customBuiltin="1"/>
    <cellStyle name="Check Cell" xfId="28108" builtinId="23" hidden="1" customBuiltin="1"/>
    <cellStyle name="Check Cell" xfId="28129" builtinId="23" hidden="1" customBuiltin="1"/>
    <cellStyle name="Check Cell" xfId="28174" builtinId="23" hidden="1" customBuiltin="1"/>
    <cellStyle name="Check Cell" xfId="28209" builtinId="23" hidden="1" customBuiltin="1"/>
    <cellStyle name="Check Cell" xfId="28236" builtinId="23" hidden="1" customBuiltin="1"/>
    <cellStyle name="Check Cell" xfId="28268" builtinId="23" hidden="1" customBuiltin="1"/>
    <cellStyle name="Check Cell" xfId="28296" builtinId="23" hidden="1" customBuiltin="1"/>
    <cellStyle name="Check Cell" xfId="28323" builtinId="23" hidden="1" customBuiltin="1"/>
    <cellStyle name="Check Cell" xfId="28270" builtinId="23" hidden="1" customBuiltin="1"/>
    <cellStyle name="Check Cell" xfId="28242" builtinId="23" hidden="1" customBuiltin="1"/>
    <cellStyle name="Check Cell" xfId="28273" builtinId="23" hidden="1" customBuiltin="1"/>
    <cellStyle name="Check Cell" xfId="28364" builtinId="23" hidden="1" customBuiltin="1"/>
    <cellStyle name="Check Cell" xfId="28385" builtinId="23" hidden="1" customBuiltin="1"/>
    <cellStyle name="Check Cell" xfId="28406" builtinId="23" hidden="1" customBuiltin="1"/>
    <cellStyle name="Check Cell" xfId="28427" builtinId="23" hidden="1" customBuiltin="1"/>
    <cellStyle name="Check Cell" xfId="28150" builtinId="23" hidden="1" customBuiltin="1"/>
    <cellStyle name="Check Cell" xfId="26581" builtinId="23" hidden="1" customBuiltin="1"/>
    <cellStyle name="Check Cell" xfId="26830" builtinId="23" hidden="1" customBuiltin="1"/>
    <cellStyle name="Check Cell" xfId="26065" builtinId="23" hidden="1" customBuiltin="1"/>
    <cellStyle name="Check Cell" xfId="20077" builtinId="23" hidden="1" customBuiltin="1"/>
    <cellStyle name="Check Cell" xfId="24277" builtinId="23" hidden="1" customBuiltin="1"/>
    <cellStyle name="Check Cell" xfId="23389" builtinId="23" hidden="1" customBuiltin="1"/>
    <cellStyle name="Check Cell" xfId="16999" builtinId="23" hidden="1" customBuiltin="1"/>
    <cellStyle name="Check Cell" xfId="22145" builtinId="23" hidden="1" customBuiltin="1"/>
    <cellStyle name="Check Cell" xfId="20636" builtinId="23" hidden="1" customBuiltin="1"/>
    <cellStyle name="Check Cell" xfId="11931" builtinId="23" hidden="1" customBuiltin="1"/>
    <cellStyle name="Check Cell" xfId="11961" builtinId="23" hidden="1" customBuiltin="1"/>
    <cellStyle name="Check Cell" xfId="11991" builtinId="23" hidden="1" customBuiltin="1"/>
    <cellStyle name="Check Cell" xfId="12016" builtinId="23" hidden="1" customBuiltin="1"/>
    <cellStyle name="Check Cell" xfId="7841" builtinId="23" hidden="1" customBuiltin="1"/>
    <cellStyle name="Check Cell" xfId="10886" builtinId="23" hidden="1" customBuiltin="1"/>
    <cellStyle name="Check Cell" xfId="10895" builtinId="23" hidden="1" customBuiltin="1"/>
    <cellStyle name="Check Cell" xfId="5761" builtinId="23" hidden="1" customBuiltin="1"/>
    <cellStyle name="Check Cell" xfId="20350" builtinId="23" hidden="1" customBuiltin="1"/>
    <cellStyle name="Check Cell" xfId="25745" builtinId="23" hidden="1" customBuiltin="1"/>
    <cellStyle name="Check Cell" xfId="14494" builtinId="23" hidden="1" customBuiltin="1"/>
    <cellStyle name="Check Cell" xfId="16252" builtinId="23" hidden="1" customBuiltin="1"/>
    <cellStyle name="Check Cell" xfId="20048" builtinId="23" hidden="1" customBuiltin="1"/>
    <cellStyle name="Check Cell" xfId="21074" builtinId="23" hidden="1" customBuiltin="1"/>
    <cellStyle name="Check Cell" xfId="20426" builtinId="23" hidden="1" customBuiltin="1"/>
    <cellStyle name="Check Cell" xfId="18684" builtinId="23" hidden="1" customBuiltin="1"/>
    <cellStyle name="Check Cell" xfId="4682" builtinId="23" hidden="1" customBuiltin="1"/>
    <cellStyle name="Check Cell" xfId="22379" builtinId="23" hidden="1" customBuiltin="1"/>
    <cellStyle name="Check Cell" xfId="15435" builtinId="23" hidden="1" customBuiltin="1"/>
    <cellStyle name="Check Cell" xfId="20055" builtinId="23" hidden="1" customBuiltin="1"/>
    <cellStyle name="Check Cell" xfId="22507" builtinId="23" hidden="1" customBuiltin="1"/>
    <cellStyle name="Check Cell" xfId="22544" builtinId="23" hidden="1" customBuiltin="1"/>
    <cellStyle name="Check Cell" xfId="22579" builtinId="23" hidden="1" customBuiltin="1"/>
    <cellStyle name="Check Cell" xfId="17084" builtinId="23" hidden="1" customBuiltin="1"/>
    <cellStyle name="Check Cell" xfId="22642" builtinId="23" hidden="1" customBuiltin="1"/>
    <cellStyle name="Check Cell" xfId="22675" builtinId="23" hidden="1" customBuiltin="1"/>
    <cellStyle name="Check Cell" xfId="22743" builtinId="23" hidden="1" customBuiltin="1"/>
    <cellStyle name="Check Cell" xfId="22773" builtinId="23" hidden="1" customBuiltin="1"/>
    <cellStyle name="Check Cell" xfId="22712" builtinId="23" hidden="1" customBuiltin="1"/>
    <cellStyle name="Check Cell" xfId="22681" builtinId="23" hidden="1" customBuiltin="1"/>
    <cellStyle name="Check Cell" xfId="22715" builtinId="23" hidden="1" customBuiltin="1"/>
    <cellStyle name="Check Cell" xfId="22829" builtinId="23" hidden="1" customBuiltin="1"/>
    <cellStyle name="Check Cell" xfId="22865" builtinId="23" hidden="1" customBuiltin="1"/>
    <cellStyle name="Check Cell" xfId="22939" builtinId="23" hidden="1" customBuiltin="1"/>
    <cellStyle name="Check Cell" xfId="22984" builtinId="23" hidden="1" customBuiltin="1"/>
    <cellStyle name="Check Cell" xfId="23017" builtinId="23" hidden="1" customBuiltin="1"/>
    <cellStyle name="Check Cell" xfId="23052" builtinId="23" hidden="1" customBuiltin="1"/>
    <cellStyle name="Check Cell" xfId="23085" builtinId="23" hidden="1" customBuiltin="1"/>
    <cellStyle name="Check Cell" xfId="23115" builtinId="23" hidden="1" customBuiltin="1"/>
    <cellStyle name="Check Cell" xfId="23054" builtinId="23" hidden="1" customBuiltin="1"/>
    <cellStyle name="Check Cell" xfId="23023" builtinId="23" hidden="1" customBuiltin="1"/>
    <cellStyle name="Check Cell" xfId="23057" builtinId="23" hidden="1" customBuiltin="1"/>
    <cellStyle name="Check Cell" xfId="23171" builtinId="23" hidden="1" customBuiltin="1"/>
    <cellStyle name="Check Cell" xfId="23207" builtinId="23" hidden="1" customBuiltin="1"/>
    <cellStyle name="Check Cell" xfId="23241" builtinId="23" hidden="1" customBuiltin="1"/>
    <cellStyle name="Check Cell" xfId="23277" builtinId="23" hidden="1" customBuiltin="1"/>
    <cellStyle name="Check Cell" xfId="23345" builtinId="23" hidden="1" customBuiltin="1"/>
    <cellStyle name="Check Cell" xfId="23366" builtinId="23" hidden="1" customBuiltin="1"/>
    <cellStyle name="Check Cell" xfId="23411" builtinId="23" hidden="1" customBuiltin="1"/>
    <cellStyle name="Check Cell" xfId="23432" builtinId="23" hidden="1" customBuiltin="1"/>
    <cellStyle name="Check Cell" xfId="23463" builtinId="23" hidden="1" customBuiltin="1"/>
    <cellStyle name="Check Cell" xfId="23658" builtinId="23" hidden="1" customBuiltin="1"/>
    <cellStyle name="Check Cell" xfId="23680" builtinId="23" hidden="1" customBuiltin="1"/>
    <cellStyle name="Check Cell" xfId="23706" builtinId="23" hidden="1" customBuiltin="1"/>
    <cellStyle name="Check Cell" xfId="23732" builtinId="23" hidden="1" customBuiltin="1"/>
    <cellStyle name="Check Cell" xfId="23756" builtinId="23" hidden="1" customBuiltin="1"/>
    <cellStyle name="Check Cell" xfId="23650" builtinId="23" hidden="1" customBuiltin="1"/>
    <cellStyle name="Check Cell" xfId="23826" builtinId="23" hidden="1" customBuiltin="1"/>
    <cellStyle name="Check Cell" xfId="23861" builtinId="23" hidden="1" customBuiltin="1"/>
    <cellStyle name="Check Cell" xfId="23893" builtinId="23" hidden="1" customBuiltin="1"/>
    <cellStyle name="Check Cell" xfId="23924" builtinId="23" hidden="1" customBuiltin="1"/>
    <cellStyle name="Check Cell" xfId="23863" builtinId="23" hidden="1" customBuiltin="1"/>
    <cellStyle name="Check Cell" xfId="23832" builtinId="23" hidden="1" customBuiltin="1"/>
    <cellStyle name="Check Cell" xfId="23866" builtinId="23" hidden="1" customBuiltin="1"/>
    <cellStyle name="Check Cell" xfId="23973" builtinId="23" hidden="1" customBuiltin="1"/>
    <cellStyle name="Check Cell" xfId="23999" builtinId="23" hidden="1" customBuiltin="1"/>
    <cellStyle name="Check Cell" xfId="24023" builtinId="23" hidden="1" customBuiltin="1"/>
    <cellStyle name="Check Cell" xfId="23936" builtinId="23" hidden="1" customBuiltin="1"/>
    <cellStyle name="Check Cell" xfId="24069" builtinId="23" hidden="1" customBuiltin="1"/>
    <cellStyle name="Check Cell" xfId="24097" builtinId="23" hidden="1" customBuiltin="1"/>
    <cellStyle name="Check Cell" xfId="24129" builtinId="23" hidden="1" customBuiltin="1"/>
    <cellStyle name="Check Cell" xfId="24159" builtinId="23" hidden="1" customBuiltin="1"/>
    <cellStyle name="Check Cell" xfId="24186" builtinId="23" hidden="1" customBuiltin="1"/>
    <cellStyle name="Check Cell" xfId="24131" builtinId="23" hidden="1" customBuiltin="1"/>
    <cellStyle name="Check Cell" xfId="24103" builtinId="23" hidden="1" customBuiltin="1"/>
    <cellStyle name="Check Cell" xfId="24134" builtinId="23" hidden="1" customBuiltin="1"/>
    <cellStyle name="Check Cell" xfId="24230" builtinId="23" hidden="1" customBuiltin="1"/>
    <cellStyle name="Check Cell" xfId="24254" builtinId="23" hidden="1" customBuiltin="1"/>
    <cellStyle name="Check Cell" xfId="24304" builtinId="23" hidden="1" customBuiltin="1"/>
    <cellStyle name="Check Cell" xfId="24343" builtinId="23" hidden="1" customBuiltin="1"/>
    <cellStyle name="Check Cell" xfId="24371" builtinId="23" hidden="1" customBuiltin="1"/>
    <cellStyle name="Check Cell" xfId="24403" builtinId="23" hidden="1" customBuiltin="1"/>
    <cellStyle name="Check Cell" xfId="24433" builtinId="23" hidden="1" customBuiltin="1"/>
    <cellStyle name="Check Cell" xfId="24460" builtinId="23" hidden="1" customBuiltin="1"/>
    <cellStyle name="Check Cell" xfId="24405" builtinId="23" hidden="1" customBuiltin="1"/>
    <cellStyle name="Check Cell" xfId="24377" builtinId="23" hidden="1" customBuiltin="1"/>
    <cellStyle name="Check Cell" xfId="24408" builtinId="23" hidden="1" customBuiltin="1"/>
    <cellStyle name="Check Cell" xfId="24504" builtinId="23" hidden="1" customBuiltin="1"/>
    <cellStyle name="Check Cell" xfId="24552" builtinId="23" hidden="1" customBuiltin="1"/>
    <cellStyle name="Check Cell" xfId="24575" builtinId="23" hidden="1" customBuiltin="1"/>
    <cellStyle name="Check Cell" xfId="23524" builtinId="23" hidden="1" customBuiltin="1"/>
    <cellStyle name="Check Cell" xfId="23545" builtinId="23" hidden="1" customBuiltin="1"/>
    <cellStyle name="Check Cell" xfId="23554" builtinId="23" hidden="1" customBuiltin="1"/>
    <cellStyle name="Check Cell" xfId="23520" builtinId="23" hidden="1" customBuiltin="1"/>
    <cellStyle name="Check Cell" xfId="23611" builtinId="23" hidden="1" customBuiltin="1"/>
    <cellStyle name="Check Cell" xfId="23556" builtinId="23" hidden="1" customBuiltin="1"/>
    <cellStyle name="Check Cell" xfId="24727" builtinId="23" hidden="1" customBuiltin="1"/>
    <cellStyle name="Check Cell" xfId="24748" builtinId="23" hidden="1" customBuiltin="1"/>
    <cellStyle name="Check Cell" xfId="24771" builtinId="23" hidden="1" customBuiltin="1"/>
    <cellStyle name="Check Cell" xfId="24792" builtinId="23" hidden="1" customBuiltin="1"/>
    <cellStyle name="Check Cell" xfId="24813" builtinId="23" hidden="1" customBuiltin="1"/>
    <cellStyle name="Check Cell" xfId="24720" builtinId="23" hidden="1" customBuiltin="1"/>
    <cellStyle name="Check Cell" xfId="22899" builtinId="23" hidden="1" customBuiltin="1"/>
    <cellStyle name="Check Cell" xfId="21609" builtinId="23" hidden="1" customBuiltin="1"/>
    <cellStyle name="Check Cell" xfId="21630" builtinId="23" hidden="1" customBuiltin="1"/>
    <cellStyle name="Check Cell" xfId="21537" builtinId="23" hidden="1" customBuiltin="1"/>
    <cellStyle name="Check Cell" xfId="21665" builtinId="23" hidden="1" customBuiltin="1"/>
    <cellStyle name="Check Cell" xfId="21695" builtinId="23" hidden="1" customBuiltin="1"/>
    <cellStyle name="Check Cell" xfId="21730" builtinId="23" hidden="1" customBuiltin="1"/>
    <cellStyle name="Check Cell" xfId="21761" builtinId="23" hidden="1" customBuiltin="1"/>
    <cellStyle name="Check Cell" xfId="21792" builtinId="23" hidden="1" customBuiltin="1"/>
    <cellStyle name="Check Cell" xfId="21732" builtinId="23" hidden="1" customBuiltin="1"/>
    <cellStyle name="Check Cell" xfId="21701" builtinId="23" hidden="1" customBuiltin="1"/>
    <cellStyle name="Check Cell" xfId="21735" builtinId="23" hidden="1" customBuiltin="1"/>
    <cellStyle name="Check Cell" xfId="21840" builtinId="23" hidden="1" customBuiltin="1"/>
    <cellStyle name="Check Cell" xfId="21864" builtinId="23" hidden="1" customBuiltin="1"/>
    <cellStyle name="Check Cell" xfId="21888" builtinId="23" hidden="1" customBuiltin="1"/>
    <cellStyle name="Check Cell" xfId="21804" builtinId="23" hidden="1" customBuiltin="1"/>
    <cellStyle name="Check Cell" xfId="21935" builtinId="23" hidden="1" customBuiltin="1"/>
    <cellStyle name="Check Cell" xfId="21996" builtinId="23" hidden="1" customBuiltin="1"/>
    <cellStyle name="Check Cell" xfId="22026" builtinId="23" hidden="1" customBuiltin="1"/>
    <cellStyle name="Check Cell" xfId="22053" builtinId="23" hidden="1" customBuiltin="1"/>
    <cellStyle name="Check Cell" xfId="21998" builtinId="23" hidden="1" customBuiltin="1"/>
    <cellStyle name="Check Cell" xfId="21970" builtinId="23" hidden="1" customBuiltin="1"/>
    <cellStyle name="Check Cell" xfId="22001" builtinId="23" hidden="1" customBuiltin="1"/>
    <cellStyle name="Check Cell" xfId="22096" builtinId="23" hidden="1" customBuiltin="1"/>
    <cellStyle name="Check Cell" xfId="22121" builtinId="23" hidden="1" customBuiltin="1"/>
    <cellStyle name="Check Cell" xfId="22173" builtinId="23" hidden="1" customBuiltin="1"/>
    <cellStyle name="Check Cell" xfId="22211" builtinId="23" hidden="1" customBuiltin="1"/>
    <cellStyle name="Check Cell" xfId="22240" builtinId="23" hidden="1" customBuiltin="1"/>
    <cellStyle name="Check Cell" xfId="22272" builtinId="23" hidden="1" customBuiltin="1"/>
    <cellStyle name="Check Cell" xfId="22303" builtinId="23" hidden="1" customBuiltin="1"/>
    <cellStyle name="Check Cell" xfId="22330" builtinId="23" hidden="1" customBuiltin="1"/>
    <cellStyle name="Check Cell" xfId="22274" builtinId="23" hidden="1" customBuiltin="1"/>
    <cellStyle name="Check Cell" xfId="22246" builtinId="23" hidden="1" customBuiltin="1"/>
    <cellStyle name="Check Cell" xfId="22277" builtinId="23" hidden="1" customBuiltin="1"/>
    <cellStyle name="Check Cell" xfId="22375" builtinId="23" hidden="1" customBuiltin="1"/>
    <cellStyle name="Check Cell" xfId="22398" builtinId="23" hidden="1" customBuiltin="1"/>
    <cellStyle name="Check Cell" xfId="22421" builtinId="23" hidden="1" customBuiltin="1"/>
    <cellStyle name="Check Cell" xfId="22444" builtinId="23" hidden="1" customBuiltin="1"/>
    <cellStyle name="Check Cell" xfId="11937" builtinId="23" hidden="1" customBuiltin="1"/>
    <cellStyle name="Check Cell" xfId="4129" builtinId="23" hidden="1" customBuiltin="1"/>
    <cellStyle name="Check Cell" xfId="5325" builtinId="23" hidden="1" customBuiltin="1"/>
    <cellStyle name="Check Cell" xfId="4811" builtinId="23" hidden="1" customBuiltin="1"/>
    <cellStyle name="Check Cell" xfId="15065" builtinId="23" hidden="1" customBuiltin="1"/>
    <cellStyle name="Check Cell" xfId="4315" builtinId="23" hidden="1" customBuiltin="1"/>
    <cellStyle name="Check Cell" xfId="14422" builtinId="23" hidden="1" customBuiltin="1"/>
    <cellStyle name="Check Cell" xfId="17026" builtinId="23" hidden="1" customBuiltin="1"/>
    <cellStyle name="Check Cell" xfId="21025" builtinId="23" hidden="1" customBuiltin="1"/>
    <cellStyle name="Check Cell" xfId="21042" builtinId="23" hidden="1" customBuiltin="1"/>
    <cellStyle name="Check Cell" xfId="21090" builtinId="23" hidden="1" customBuiltin="1"/>
    <cellStyle name="Check Cell" xfId="21117" builtinId="23" hidden="1" customBuiltin="1"/>
    <cellStyle name="Check Cell" xfId="21156" builtinId="23" hidden="1" customBuiltin="1"/>
    <cellStyle name="Check Cell" xfId="21185" builtinId="23" hidden="1" customBuiltin="1"/>
    <cellStyle name="Check Cell" xfId="21217" builtinId="23" hidden="1" customBuiltin="1"/>
    <cellStyle name="Check Cell" xfId="21248" builtinId="23" hidden="1" customBuiltin="1"/>
    <cellStyle name="Check Cell" xfId="21275" builtinId="23" hidden="1" customBuiltin="1"/>
    <cellStyle name="Check Cell" xfId="21219" builtinId="23" hidden="1" customBuiltin="1"/>
    <cellStyle name="Check Cell" xfId="21191" builtinId="23" hidden="1" customBuiltin="1"/>
    <cellStyle name="Check Cell" xfId="21222" builtinId="23" hidden="1" customBuiltin="1"/>
    <cellStyle name="Check Cell" xfId="21319" builtinId="23" hidden="1" customBuiltin="1"/>
    <cellStyle name="Check Cell" xfId="21345" builtinId="23" hidden="1" customBuiltin="1"/>
    <cellStyle name="Check Cell" xfId="21368" builtinId="23" hidden="1" customBuiltin="1"/>
    <cellStyle name="Check Cell" xfId="21391" builtinId="23" hidden="1" customBuiltin="1"/>
    <cellStyle name="Check Cell" xfId="20320" builtinId="23" hidden="1" customBuiltin="1"/>
    <cellStyle name="Check Cell" xfId="20341" builtinId="23" hidden="1" customBuiltin="1"/>
    <cellStyle name="Check Cell" xfId="20316" builtinId="23" hidden="1" customBuiltin="1"/>
    <cellStyle name="Check Cell" xfId="20408" builtinId="23" hidden="1" customBuiltin="1"/>
    <cellStyle name="Check Cell" xfId="20352" builtinId="23" hidden="1" customBuiltin="1"/>
    <cellStyle name="Check Cell" xfId="21544" builtinId="23" hidden="1" customBuiltin="1"/>
    <cellStyle name="Check Cell" xfId="21565" builtinId="23" hidden="1" customBuiltin="1"/>
    <cellStyle name="Check Cell" xfId="21588" builtinId="23" hidden="1" customBuiltin="1"/>
    <cellStyle name="Check Cell" xfId="20779" builtinId="23" hidden="1" customBuiltin="1"/>
    <cellStyle name="Check Cell" xfId="20807" builtinId="23" hidden="1" customBuiltin="1"/>
    <cellStyle name="Check Cell" xfId="20831" builtinId="23" hidden="1" customBuiltin="1"/>
    <cellStyle name="Check Cell" xfId="20741" builtinId="23" hidden="1" customBuiltin="1"/>
    <cellStyle name="Check Cell" xfId="20878" builtinId="23" hidden="1" customBuiltin="1"/>
    <cellStyle name="Check Cell" xfId="20908" builtinId="23" hidden="1" customBuiltin="1"/>
    <cellStyle name="Check Cell" xfId="20940" builtinId="23" hidden="1" customBuiltin="1"/>
    <cellStyle name="Check Cell" xfId="20970" builtinId="23" hidden="1" customBuiltin="1"/>
    <cellStyle name="Check Cell" xfId="20998" builtinId="23" hidden="1" customBuiltin="1"/>
    <cellStyle name="Check Cell" xfId="20914" builtinId="23" hidden="1" customBuiltin="1"/>
    <cellStyle name="Check Cell" xfId="20945" builtinId="23" hidden="1" customBuiltin="1"/>
    <cellStyle name="Check Cell" xfId="20630" builtinId="23" hidden="1" customBuiltin="1"/>
    <cellStyle name="Check Cell" xfId="20665" builtinId="23" hidden="1" customBuiltin="1"/>
    <cellStyle name="Check Cell" xfId="20697" builtinId="23" hidden="1" customBuiltin="1"/>
    <cellStyle name="Check Cell" xfId="20728" builtinId="23" hidden="1" customBuiltin="1"/>
    <cellStyle name="Check Cell" xfId="20667" builtinId="23" hidden="1" customBuiltin="1"/>
    <cellStyle name="Check Cell" xfId="20670" builtinId="23" hidden="1" customBuiltin="1"/>
    <cellStyle name="Check Cell" xfId="20559" builtinId="23" hidden="1" customBuiltin="1"/>
    <cellStyle name="Check Cell" xfId="20448" builtinId="23" hidden="1" customBuiltin="1"/>
    <cellStyle name="Check Cell" xfId="20599" builtinId="23" hidden="1" customBuiltin="1"/>
    <cellStyle name="Check Cell" xfId="20534" builtinId="23" hidden="1" customBuiltin="1"/>
    <cellStyle name="Check Cell" xfId="20507" builtinId="23" hidden="1" customBuiltin="1"/>
    <cellStyle name="Check Cell" xfId="20942" builtinId="23" hidden="1" customBuiltin="1"/>
    <cellStyle name="Check Cell" xfId="21067" builtinId="23" hidden="1" customBuiltin="1"/>
    <cellStyle name="Check Cell" xfId="21964" builtinId="23" hidden="1" customBuiltin="1"/>
    <cellStyle name="Check Cell" xfId="24529" builtinId="23" hidden="1" customBuiltin="1"/>
    <cellStyle name="Check Cell" xfId="23796" builtinId="23" hidden="1" customBuiltin="1"/>
    <cellStyle name="Check Cell" xfId="22710" builtinId="23" hidden="1" customBuiltin="1"/>
    <cellStyle name="Check Cell" xfId="24882" builtinId="23" hidden="1" customBuiltin="1"/>
    <cellStyle name="Check Cell" xfId="27871" builtinId="23" hidden="1" customBuiltin="1"/>
    <cellStyle name="Check Cell" xfId="27274" builtinId="23" hidden="1" customBuiltin="1"/>
    <cellStyle name="Check Cell" xfId="26429" builtinId="23" hidden="1" customBuiltin="1"/>
    <cellStyle name="Check Cell" xfId="25547" builtinId="23" hidden="1" customBuiltin="1"/>
    <cellStyle name="Check Cell" xfId="25177" builtinId="23" hidden="1" customBuiltin="1"/>
    <cellStyle name="Check Cell" xfId="12292" builtinId="23" hidden="1" customBuiltin="1"/>
    <cellStyle name="Check Cell" xfId="12323" builtinId="23" hidden="1" customBuiltin="1"/>
    <cellStyle name="Check Cell" xfId="12359" builtinId="23" hidden="1" customBuiltin="1"/>
    <cellStyle name="Check Cell" xfId="12389" builtinId="23" hidden="1" customBuiltin="1"/>
    <cellStyle name="Check Cell" xfId="12421" builtinId="23" hidden="1" customBuiltin="1"/>
    <cellStyle name="Check Cell" xfId="12361" builtinId="23" hidden="1" customBuiltin="1"/>
    <cellStyle name="Check Cell" xfId="12329" builtinId="23" hidden="1" customBuiltin="1"/>
    <cellStyle name="Check Cell" xfId="12364" builtinId="23" hidden="1" customBuiltin="1"/>
    <cellStyle name="Check Cell" xfId="12474" builtinId="23" hidden="1" customBuiltin="1"/>
    <cellStyle name="Check Cell" xfId="12501" builtinId="23" hidden="1" customBuiltin="1"/>
    <cellStyle name="Check Cell" xfId="12528" builtinId="23" hidden="1" customBuiltin="1"/>
    <cellStyle name="Check Cell" xfId="12433" builtinId="23" hidden="1" customBuiltin="1"/>
    <cellStyle name="Check Cell" xfId="12576" builtinId="23" hidden="1" customBuiltin="1"/>
    <cellStyle name="Check Cell" xfId="12606" builtinId="23" hidden="1" customBuiltin="1"/>
    <cellStyle name="Check Cell" xfId="12638" builtinId="23" hidden="1" customBuiltin="1"/>
    <cellStyle name="Check Cell" xfId="12668" builtinId="23" hidden="1" customBuiltin="1"/>
    <cellStyle name="Check Cell" xfId="12695" builtinId="23" hidden="1" customBuiltin="1"/>
    <cellStyle name="Check Cell" xfId="12640" builtinId="23" hidden="1" customBuiltin="1"/>
    <cellStyle name="Check Cell" xfId="12612" builtinId="23" hidden="1" customBuiltin="1"/>
    <cellStyle name="Check Cell" xfId="12643" builtinId="23" hidden="1" customBuiltin="1"/>
    <cellStyle name="Check Cell" xfId="12742" builtinId="23" hidden="1" customBuiltin="1"/>
    <cellStyle name="Check Cell" xfId="12769" builtinId="23" hidden="1" customBuiltin="1"/>
    <cellStyle name="Check Cell" xfId="12799" builtinId="23" hidden="1" customBuiltin="1"/>
    <cellStyle name="Check Cell" xfId="12830" builtinId="23" hidden="1" customBuiltin="1"/>
    <cellStyle name="Check Cell" xfId="12869" builtinId="23" hidden="1" customBuiltin="1"/>
    <cellStyle name="Check Cell" xfId="12899" builtinId="23" hidden="1" customBuiltin="1"/>
    <cellStyle name="Check Cell" xfId="12931" builtinId="23" hidden="1" customBuiltin="1"/>
    <cellStyle name="Check Cell" xfId="12960" builtinId="23" hidden="1" customBuiltin="1"/>
    <cellStyle name="Check Cell" xfId="12987" builtinId="23" hidden="1" customBuiltin="1"/>
    <cellStyle name="Check Cell" xfId="12933" builtinId="23" hidden="1" customBuiltin="1"/>
    <cellStyle name="Check Cell" xfId="12905" builtinId="23" hidden="1" customBuiltin="1"/>
    <cellStyle name="Check Cell" xfId="12936" builtinId="23" hidden="1" customBuiltin="1"/>
    <cellStyle name="Check Cell" xfId="13034" builtinId="23" hidden="1" customBuiltin="1"/>
    <cellStyle name="Check Cell" xfId="13059" builtinId="23" hidden="1" customBuiltin="1"/>
    <cellStyle name="Check Cell" xfId="13086" builtinId="23" hidden="1" customBuiltin="1"/>
    <cellStyle name="Check Cell" xfId="13110" builtinId="23" hidden="1" customBuiltin="1"/>
    <cellStyle name="Check Cell" xfId="4750" builtinId="23" hidden="1" customBuiltin="1"/>
    <cellStyle name="Check Cell" xfId="5715" builtinId="23" hidden="1" customBuiltin="1"/>
    <cellStyle name="Check Cell" xfId="7858" builtinId="23" hidden="1" customBuiltin="1"/>
    <cellStyle name="Check Cell" xfId="5349" builtinId="23" hidden="1" customBuiltin="1"/>
    <cellStyle name="Check Cell" xfId="6294" builtinId="23" hidden="1" customBuiltin="1"/>
    <cellStyle name="Check Cell" xfId="4958" builtinId="23" hidden="1" customBuiltin="1"/>
    <cellStyle name="Check Cell" xfId="5336" builtinId="23" hidden="1" customBuiltin="1"/>
    <cellStyle name="Check Cell" xfId="11618" builtinId="23" hidden="1" customBuiltin="1"/>
    <cellStyle name="Check Cell" xfId="7565" builtinId="23" hidden="1" customBuiltin="1"/>
    <cellStyle name="Check Cell" xfId="6091" builtinId="23" hidden="1" customBuiltin="1"/>
    <cellStyle name="Check Cell" xfId="11671" builtinId="23" hidden="1" customBuiltin="1"/>
    <cellStyle name="Check Cell" xfId="10982" builtinId="23" hidden="1" customBuiltin="1"/>
    <cellStyle name="Check Cell" xfId="4654" builtinId="23" hidden="1" customBuiltin="1"/>
    <cellStyle name="Check Cell" xfId="7766" builtinId="23" hidden="1" customBuiltin="1"/>
    <cellStyle name="Check Cell" xfId="13039" builtinId="23" hidden="1" customBuiltin="1"/>
    <cellStyle name="Check Cell" xfId="4306" builtinId="23" hidden="1" customBuiltin="1"/>
    <cellStyle name="Check Cell" xfId="5356" builtinId="23" hidden="1" customBuiltin="1"/>
    <cellStyle name="Check Cell" xfId="6180" builtinId="23" hidden="1" customBuiltin="1"/>
    <cellStyle name="Check Cell" xfId="13208" builtinId="23" hidden="1" customBuiltin="1"/>
    <cellStyle name="Check Cell" xfId="13243" builtinId="23" hidden="1" customBuiltin="1"/>
    <cellStyle name="Check Cell" xfId="4955" builtinId="23" hidden="1" customBuiltin="1"/>
    <cellStyle name="Check Cell" xfId="13306" builtinId="23" hidden="1" customBuiltin="1"/>
    <cellStyle name="Check Cell" xfId="13339" builtinId="23" hidden="1" customBuiltin="1"/>
    <cellStyle name="Check Cell" xfId="13374" builtinId="23" hidden="1" customBuiltin="1"/>
    <cellStyle name="Check Cell" xfId="13407" builtinId="23" hidden="1" customBuiltin="1"/>
    <cellStyle name="Check Cell" xfId="13437" builtinId="23" hidden="1" customBuiltin="1"/>
    <cellStyle name="Check Cell" xfId="13376" builtinId="23" hidden="1" customBuiltin="1"/>
    <cellStyle name="Check Cell" xfId="13345" builtinId="23" hidden="1" customBuiltin="1"/>
    <cellStyle name="Check Cell" xfId="13379" builtinId="23" hidden="1" customBuiltin="1"/>
    <cellStyle name="Check Cell" xfId="13493" builtinId="23" hidden="1" customBuiltin="1"/>
    <cellStyle name="Check Cell" xfId="13529" builtinId="23" hidden="1" customBuiltin="1"/>
    <cellStyle name="Check Cell" xfId="13563" builtinId="23" hidden="1" customBuiltin="1"/>
    <cellStyle name="Check Cell" xfId="13603" builtinId="23" hidden="1" customBuiltin="1"/>
    <cellStyle name="Check Cell" xfId="13648" builtinId="23" hidden="1" customBuiltin="1"/>
    <cellStyle name="Check Cell" xfId="13681" builtinId="23" hidden="1" customBuiltin="1"/>
    <cellStyle name="Check Cell" xfId="13716" builtinId="23" hidden="1" customBuiltin="1"/>
    <cellStyle name="Check Cell" xfId="13749" builtinId="23" hidden="1" customBuiltin="1"/>
    <cellStyle name="Check Cell" xfId="13779" builtinId="23" hidden="1" customBuiltin="1"/>
    <cellStyle name="Check Cell" xfId="13718" builtinId="23" hidden="1" customBuiltin="1"/>
    <cellStyle name="Check Cell" xfId="13687" builtinId="23" hidden="1" customBuiltin="1"/>
    <cellStyle name="Check Cell" xfId="13721" builtinId="23" hidden="1" customBuiltin="1"/>
    <cellStyle name="Check Cell" xfId="13835" builtinId="23" hidden="1" customBuiltin="1"/>
    <cellStyle name="Check Cell" xfId="13871" builtinId="23" hidden="1" customBuiltin="1"/>
    <cellStyle name="Check Cell" xfId="13905" builtinId="23" hidden="1" customBuiltin="1"/>
    <cellStyle name="Check Cell" xfId="13953" builtinId="23" hidden="1" customBuiltin="1"/>
    <cellStyle name="Check Cell" xfId="14313" builtinId="23" hidden="1" customBuiltin="1"/>
    <cellStyle name="Check Cell" xfId="14334" builtinId="23" hidden="1" customBuiltin="1"/>
    <cellStyle name="Check Cell" xfId="14356" builtinId="23" hidden="1" customBuiltin="1"/>
    <cellStyle name="Check Cell" xfId="14378" builtinId="23" hidden="1" customBuiltin="1"/>
    <cellStyle name="Check Cell" xfId="14399" builtinId="23" hidden="1" customBuiltin="1"/>
    <cellStyle name="Check Cell" xfId="14441" builtinId="23" hidden="1" customBuiltin="1"/>
    <cellStyle name="Check Cell" xfId="14842" builtinId="23" hidden="1" customBuiltin="1"/>
    <cellStyle name="Check Cell" xfId="14866" builtinId="23" hidden="1" customBuiltin="1"/>
    <cellStyle name="Check Cell" xfId="14893" builtinId="23" hidden="1" customBuiltin="1"/>
    <cellStyle name="Check Cell" xfId="14917" builtinId="23" hidden="1" customBuiltin="1"/>
    <cellStyle name="Check Cell" xfId="14941" builtinId="23" hidden="1" customBuiltin="1"/>
    <cellStyle name="Check Cell" xfId="14835" builtinId="23" hidden="1" customBuiltin="1"/>
    <cellStyle name="Check Cell" xfId="14976" builtinId="23" hidden="1" customBuiltin="1"/>
    <cellStyle name="Check Cell" xfId="15005" builtinId="23" hidden="1" customBuiltin="1"/>
    <cellStyle name="Check Cell" xfId="15040" builtinId="23" hidden="1" customBuiltin="1"/>
    <cellStyle name="Check Cell" xfId="15072" builtinId="23" hidden="1" customBuiltin="1"/>
    <cellStyle name="Check Cell" xfId="15104" builtinId="23" hidden="1" customBuiltin="1"/>
    <cellStyle name="Check Cell" xfId="15042" builtinId="23" hidden="1" customBuiltin="1"/>
    <cellStyle name="Check Cell" xfId="15045" builtinId="23" hidden="1" customBuiltin="1"/>
    <cellStyle name="Check Cell" xfId="15153" builtinId="23" hidden="1" customBuiltin="1"/>
    <cellStyle name="Check Cell" xfId="15177" builtinId="23" hidden="1" customBuiltin="1"/>
    <cellStyle name="Check Cell" xfId="15200" builtinId="23" hidden="1" customBuiltin="1"/>
    <cellStyle name="Check Cell" xfId="15116" builtinId="23" hidden="1" customBuiltin="1"/>
    <cellStyle name="Check Cell" xfId="15244" builtinId="23" hidden="1" customBuiltin="1"/>
    <cellStyle name="Check Cell" xfId="15272" builtinId="23" hidden="1" customBuiltin="1"/>
    <cellStyle name="Check Cell" xfId="15304" builtinId="23" hidden="1" customBuiltin="1"/>
    <cellStyle name="Check Cell" xfId="15335" builtinId="23" hidden="1" customBuiltin="1"/>
    <cellStyle name="Check Cell" xfId="15306" builtinId="23" hidden="1" customBuiltin="1"/>
    <cellStyle name="Check Cell" xfId="15278" builtinId="23" hidden="1" customBuiltin="1"/>
    <cellStyle name="Check Cell" xfId="15309" builtinId="23" hidden="1" customBuiltin="1"/>
    <cellStyle name="Check Cell" xfId="15407" builtinId="23" hidden="1" customBuiltin="1"/>
    <cellStyle name="Check Cell" xfId="15431" builtinId="23" hidden="1" customBuiltin="1"/>
    <cellStyle name="Check Cell" xfId="15456" builtinId="23" hidden="1" customBuiltin="1"/>
    <cellStyle name="Check Cell" xfId="15484" builtinId="23" hidden="1" customBuiltin="1"/>
    <cellStyle name="Check Cell" xfId="15522" builtinId="23" hidden="1" customBuiltin="1"/>
    <cellStyle name="Check Cell" xfId="15550" builtinId="23" hidden="1" customBuiltin="1"/>
    <cellStyle name="Check Cell" xfId="15612" builtinId="23" hidden="1" customBuiltin="1"/>
    <cellStyle name="Check Cell" xfId="15639" builtinId="23" hidden="1" customBuiltin="1"/>
    <cellStyle name="Check Cell" xfId="15584" builtinId="23" hidden="1" customBuiltin="1"/>
    <cellStyle name="Check Cell" xfId="15556" builtinId="23" hidden="1" customBuiltin="1"/>
    <cellStyle name="Check Cell" xfId="15587" builtinId="23" hidden="1" customBuiltin="1"/>
    <cellStyle name="Check Cell" xfId="15684" builtinId="23" hidden="1" customBuiltin="1"/>
    <cellStyle name="Check Cell" xfId="15707" builtinId="23" hidden="1" customBuiltin="1"/>
    <cellStyle name="Check Cell" xfId="15731" builtinId="23" hidden="1" customBuiltin="1"/>
    <cellStyle name="Check Cell" xfId="15754" builtinId="23" hidden="1" customBuiltin="1"/>
    <cellStyle name="Check Cell" xfId="14589" builtinId="23" hidden="1" customBuiltin="1"/>
    <cellStyle name="Check Cell" xfId="14652" builtinId="23" hidden="1" customBuiltin="1"/>
    <cellStyle name="Check Cell" xfId="14666" builtinId="23" hidden="1" customBuiltin="1"/>
    <cellStyle name="Check Cell" xfId="14580" builtinId="23" hidden="1" customBuiltin="1"/>
    <cellStyle name="Check Cell" xfId="14793" builtinId="23" hidden="1" customBuiltin="1"/>
    <cellStyle name="Check Cell" xfId="14680" builtinId="23" hidden="1" customBuiltin="1"/>
    <cellStyle name="Check Cell" xfId="15913" builtinId="23" hidden="1" customBuiltin="1"/>
    <cellStyle name="Check Cell" xfId="15934" builtinId="23" hidden="1" customBuiltin="1"/>
    <cellStyle name="Check Cell" xfId="15957" builtinId="23" hidden="1" customBuiltin="1"/>
    <cellStyle name="Check Cell" xfId="15978" builtinId="23" hidden="1" customBuiltin="1"/>
    <cellStyle name="Check Cell" xfId="15999" builtinId="23" hidden="1" customBuiltin="1"/>
    <cellStyle name="Check Cell" xfId="15906" builtinId="23" hidden="1" customBuiltin="1"/>
    <cellStyle name="Check Cell" xfId="16031" builtinId="23" hidden="1" customBuiltin="1"/>
    <cellStyle name="Check Cell" xfId="16061" builtinId="23" hidden="1" customBuiltin="1"/>
    <cellStyle name="Check Cell" xfId="16097" builtinId="23" hidden="1" customBuiltin="1"/>
    <cellStyle name="Check Cell" xfId="16127" builtinId="23" hidden="1" customBuiltin="1"/>
    <cellStyle name="Check Cell" xfId="16158" builtinId="23" hidden="1" customBuiltin="1"/>
    <cellStyle name="Check Cell" xfId="16099" builtinId="23" hidden="1" customBuiltin="1"/>
    <cellStyle name="Check Cell" xfId="16067" builtinId="23" hidden="1" customBuiltin="1"/>
    <cellStyle name="Check Cell" xfId="16102" builtinId="23" hidden="1" customBuiltin="1"/>
    <cellStyle name="Check Cell" xfId="16210" builtinId="23" hidden="1" customBuiltin="1"/>
    <cellStyle name="Check Cell" xfId="16233" builtinId="23" hidden="1" customBuiltin="1"/>
    <cellStyle name="Check Cell" xfId="16259" builtinId="23" hidden="1" customBuiltin="1"/>
    <cellStyle name="Check Cell" xfId="16170" builtinId="23" hidden="1" customBuiltin="1"/>
    <cellStyle name="Check Cell" xfId="16305" builtinId="23" hidden="1" customBuiltin="1"/>
    <cellStyle name="Check Cell" xfId="16333" builtinId="23" hidden="1" customBuiltin="1"/>
    <cellStyle name="Check Cell" xfId="16365" builtinId="23" hidden="1" customBuiltin="1"/>
    <cellStyle name="Check Cell" xfId="16394" builtinId="23" hidden="1" customBuiltin="1"/>
    <cellStyle name="Check Cell" xfId="16421" builtinId="23" hidden="1" customBuiltin="1"/>
    <cellStyle name="Check Cell" xfId="16367" builtinId="23" hidden="1" customBuiltin="1"/>
    <cellStyle name="Check Cell" xfId="16339" builtinId="23" hidden="1" customBuiltin="1"/>
    <cellStyle name="Check Cell" xfId="16370" builtinId="23" hidden="1" customBuiltin="1"/>
    <cellStyle name="Check Cell" xfId="16465" builtinId="23" hidden="1" customBuiltin="1"/>
    <cellStyle name="Check Cell" xfId="16487" builtinId="23" hidden="1" customBuiltin="1"/>
    <cellStyle name="Check Cell" xfId="16537" builtinId="23" hidden="1" customBuiltin="1"/>
    <cellStyle name="Check Cell" xfId="16575" builtinId="23" hidden="1" customBuiltin="1"/>
    <cellStyle name="Check Cell" xfId="16603" builtinId="23" hidden="1" customBuiltin="1"/>
    <cellStyle name="Check Cell" xfId="16636" builtinId="23" hidden="1" customBuiltin="1"/>
    <cellStyle name="Check Cell" xfId="16666" builtinId="23" hidden="1" customBuiltin="1"/>
    <cellStyle name="Check Cell" xfId="16693" builtinId="23" hidden="1" customBuiltin="1"/>
    <cellStyle name="Check Cell" xfId="16638" builtinId="23" hidden="1" customBuiltin="1"/>
    <cellStyle name="Check Cell" xfId="16609" builtinId="23" hidden="1" customBuiltin="1"/>
    <cellStyle name="Check Cell" xfId="16641" builtinId="23" hidden="1" customBuiltin="1"/>
    <cellStyle name="Check Cell" xfId="16738" builtinId="23" hidden="1" customBuiltin="1"/>
    <cellStyle name="Check Cell" xfId="16783" builtinId="23" hidden="1" customBuiltin="1"/>
    <cellStyle name="Check Cell" xfId="16813" builtinId="23" hidden="1" customBuiltin="1"/>
    <cellStyle name="Check Cell" xfId="14573" builtinId="23" hidden="1" customBuiltin="1"/>
    <cellStyle name="Check Cell" xfId="7676" builtinId="23" hidden="1" customBuiltin="1"/>
    <cellStyle name="Check Cell" xfId="6131" builtinId="23" hidden="1" customBuiltin="1"/>
    <cellStyle name="Check Cell" xfId="16860" builtinId="23" hidden="1" customBuiltin="1"/>
    <cellStyle name="Check Cell" xfId="16897" builtinId="23" hidden="1" customBuiltin="1"/>
    <cellStyle name="Check Cell" xfId="16975" builtinId="23" hidden="1" customBuiltin="1"/>
    <cellStyle name="Check Cell" xfId="14268" builtinId="23" hidden="1" customBuiltin="1"/>
    <cellStyle name="Check Cell" xfId="4098" builtinId="23" hidden="1" customBuiltin="1"/>
    <cellStyle name="Check Cell" xfId="4854" builtinId="23" hidden="1" customBuiltin="1"/>
    <cellStyle name="Check Cell" xfId="9624" builtinId="23" hidden="1" customBuiltin="1"/>
    <cellStyle name="Check Cell" xfId="4227" builtinId="23" hidden="1" customBuiltin="1"/>
    <cellStyle name="Check Cell" xfId="4233" builtinId="23" hidden="1" customBuiltin="1"/>
    <cellStyle name="Check Cell" xfId="4951" builtinId="23" hidden="1" customBuiltin="1"/>
    <cellStyle name="Check Cell" xfId="14027" builtinId="23" hidden="1" customBuiltin="1"/>
    <cellStyle name="Check Cell" xfId="16926" builtinId="23" hidden="1" customBuiltin="1"/>
    <cellStyle name="Check Cell" xfId="16935" builtinId="23" hidden="1" customBuiltin="1"/>
    <cellStyle name="Check Cell" xfId="16923" builtinId="23" hidden="1" customBuiltin="1"/>
    <cellStyle name="Check Cell" xfId="5372" builtinId="23" hidden="1" customBuiltin="1"/>
    <cellStyle name="Check Cell" xfId="14585" builtinId="23" hidden="1" customBuiltin="1"/>
    <cellStyle name="Check Cell" xfId="14056" builtinId="23" hidden="1" customBuiltin="1"/>
    <cellStyle name="Check Cell" xfId="14464" builtinId="23" hidden="1" customBuiltin="1"/>
    <cellStyle name="Check Cell" xfId="14054" builtinId="23" hidden="1" customBuiltin="1"/>
    <cellStyle name="Check Cell" xfId="11944" builtinId="23" hidden="1" customBuiltin="1"/>
    <cellStyle name="Check Cell" xfId="6114" builtinId="23" hidden="1" customBuiltin="1"/>
    <cellStyle name="Check Cell" xfId="16830" builtinId="23" hidden="1" customBuiltin="1"/>
    <cellStyle name="Check Cell" xfId="14243" builtinId="23" hidden="1" customBuiltin="1"/>
    <cellStyle name="Check Cell" xfId="16957" builtinId="23" hidden="1" customBuiltin="1"/>
    <cellStyle name="Check Cell" xfId="13940" builtinId="23" hidden="1" customBuiltin="1"/>
    <cellStyle name="Check Cell" xfId="14615" builtinId="23" hidden="1" customBuiltin="1"/>
    <cellStyle name="Check Cell" xfId="14459" builtinId="23" hidden="1" customBuiltin="1"/>
    <cellStyle name="Check Cell" xfId="5059" builtinId="23" hidden="1" customBuiltin="1"/>
    <cellStyle name="Check Cell" xfId="8290" builtinId="23" hidden="1" customBuiltin="1"/>
    <cellStyle name="Check Cell" xfId="5217" builtinId="23" hidden="1" customBuiltin="1"/>
    <cellStyle name="Check Cell" xfId="4209" builtinId="23" hidden="1" customBuiltin="1"/>
    <cellStyle name="Check Cell" xfId="11675" builtinId="23" hidden="1" customBuiltin="1"/>
    <cellStyle name="Check Cell" xfId="4674" builtinId="23" hidden="1" customBuiltin="1"/>
    <cellStyle name="Check Cell" xfId="5533" builtinId="23" hidden="1" customBuiltin="1"/>
    <cellStyle name="Check Cell" xfId="7576" builtinId="23" hidden="1" customBuiltin="1"/>
    <cellStyle name="Check Cell" xfId="7668" builtinId="23" hidden="1" customBuiltin="1"/>
    <cellStyle name="Check Cell" xfId="5527" builtinId="23" hidden="1" customBuiltin="1"/>
    <cellStyle name="Check Cell" xfId="8160" builtinId="23" hidden="1" customBuiltin="1"/>
    <cellStyle name="Check Cell" xfId="12297" builtinId="23" hidden="1" customBuiltin="1"/>
    <cellStyle name="Check Cell" xfId="5574" builtinId="23" hidden="1" customBuiltin="1"/>
    <cellStyle name="Check Cell" xfId="4588" builtinId="23" hidden="1" customBuiltin="1"/>
    <cellStyle name="Check Cell" xfId="4972" builtinId="23" hidden="1" customBuiltin="1"/>
    <cellStyle name="Check Cell" xfId="10628" builtinId="23" hidden="1" customBuiltin="1"/>
    <cellStyle name="Check Cell" xfId="4540" builtinId="23" hidden="1" customBuiltin="1"/>
    <cellStyle name="Check Cell" xfId="4956" builtinId="23" hidden="1" customBuiltin="1"/>
    <cellStyle name="Check Cell" xfId="13966" builtinId="23" hidden="1" customBuiltin="1"/>
    <cellStyle name="Check Cell" xfId="14212" builtinId="23" hidden="1" customBuiltin="1"/>
    <cellStyle name="Check Cell" xfId="14294" builtinId="23" hidden="1" customBuiltin="1"/>
    <cellStyle name="Check Cell" xfId="7551" builtinId="23" hidden="1" customBuiltin="1"/>
    <cellStyle name="Check Cell" xfId="17172" builtinId="23" hidden="1" customBuiltin="1"/>
    <cellStyle name="Check Cell" xfId="17197" builtinId="23" hidden="1" customBuiltin="1"/>
    <cellStyle name="Check Cell" xfId="17224" builtinId="23" hidden="1" customBuiltin="1"/>
    <cellStyle name="Check Cell" xfId="17251" builtinId="23" hidden="1" customBuiltin="1"/>
    <cellStyle name="Check Cell" xfId="17276" builtinId="23" hidden="1" customBuiltin="1"/>
    <cellStyle name="Check Cell" xfId="17164" builtinId="23" hidden="1" customBuiltin="1"/>
    <cellStyle name="Check Cell" xfId="17316" builtinId="23" hidden="1" customBuiltin="1"/>
    <cellStyle name="Check Cell" xfId="17348" builtinId="23" hidden="1" customBuiltin="1"/>
    <cellStyle name="Check Cell" xfId="17416" builtinId="23" hidden="1" customBuiltin="1"/>
    <cellStyle name="Check Cell" xfId="17447" builtinId="23" hidden="1" customBuiltin="1"/>
    <cellStyle name="Check Cell" xfId="17385" builtinId="23" hidden="1" customBuiltin="1"/>
    <cellStyle name="Check Cell" xfId="17354" builtinId="23" hidden="1" customBuiltin="1"/>
    <cellStyle name="Check Cell" xfId="17388" builtinId="23" hidden="1" customBuiltin="1"/>
    <cellStyle name="Check Cell" xfId="17499" builtinId="23" hidden="1" customBuiltin="1"/>
    <cellStyle name="Check Cell" xfId="17527" builtinId="23" hidden="1" customBuiltin="1"/>
    <cellStyle name="Check Cell" xfId="17552" builtinId="23" hidden="1" customBuiltin="1"/>
    <cellStyle name="Check Cell" xfId="17460" builtinId="23" hidden="1" customBuiltin="1"/>
    <cellStyle name="Check Cell" xfId="17599" builtinId="23" hidden="1" customBuiltin="1"/>
    <cellStyle name="Check Cell" xfId="17629" builtinId="23" hidden="1" customBuiltin="1"/>
    <cellStyle name="Check Cell" xfId="17691" builtinId="23" hidden="1" customBuiltin="1"/>
    <cellStyle name="Check Cell" xfId="17720" builtinId="23" hidden="1" customBuiltin="1"/>
    <cellStyle name="Check Cell" xfId="17663" builtinId="23" hidden="1" customBuiltin="1"/>
    <cellStyle name="Check Cell" xfId="17635" builtinId="23" hidden="1" customBuiltin="1"/>
    <cellStyle name="Check Cell" xfId="17666" builtinId="23" hidden="1" customBuiltin="1"/>
    <cellStyle name="Check Cell" xfId="17766" builtinId="23" hidden="1" customBuiltin="1"/>
    <cellStyle name="Check Cell" xfId="17793" builtinId="23" hidden="1" customBuiltin="1"/>
    <cellStyle name="Check Cell" xfId="17817" builtinId="23" hidden="1" customBuiltin="1"/>
    <cellStyle name="Check Cell" xfId="17845" builtinId="23" hidden="1" customBuiltin="1"/>
    <cellStyle name="Check Cell" xfId="17884" builtinId="23" hidden="1" customBuiltin="1"/>
    <cellStyle name="Check Cell" xfId="17913" builtinId="23" hidden="1" customBuiltin="1"/>
    <cellStyle name="Check Cell" xfId="17945" builtinId="23" hidden="1" customBuiltin="1"/>
    <cellStyle name="Check Cell" xfId="17976" builtinId="23" hidden="1" customBuiltin="1"/>
    <cellStyle name="Check Cell" xfId="18004" builtinId="23" hidden="1" customBuiltin="1"/>
    <cellStyle name="Check Cell" xfId="17947" builtinId="23" hidden="1" customBuiltin="1"/>
    <cellStyle name="Check Cell" xfId="17919" builtinId="23" hidden="1" customBuiltin="1"/>
    <cellStyle name="Check Cell" xfId="17950" builtinId="23" hidden="1" customBuiltin="1"/>
    <cellStyle name="Check Cell" xfId="18048" builtinId="23" hidden="1" customBuiltin="1"/>
    <cellStyle name="Check Cell" xfId="18074" builtinId="23" hidden="1" customBuiltin="1"/>
    <cellStyle name="Check Cell" xfId="18098" builtinId="23" hidden="1" customBuiltin="1"/>
    <cellStyle name="Check Cell" xfId="18122" builtinId="23" hidden="1" customBuiltin="1"/>
    <cellStyle name="Check Cell" xfId="14210" builtinId="23" hidden="1" customBuiltin="1"/>
    <cellStyle name="Check Cell" xfId="17056" builtinId="23" hidden="1" customBuiltin="1"/>
    <cellStyle name="Check Cell" xfId="17065" builtinId="23" hidden="1" customBuiltin="1"/>
    <cellStyle name="Check Cell" xfId="5109" builtinId="23" hidden="1" customBuiltin="1"/>
    <cellStyle name="Check Cell" xfId="17124" builtinId="23" hidden="1" customBuiltin="1"/>
    <cellStyle name="Check Cell" xfId="17068" builtinId="23" hidden="1" customBuiltin="1"/>
    <cellStyle name="Check Cell" xfId="18275" builtinId="23" hidden="1" customBuiltin="1"/>
    <cellStyle name="Check Cell" xfId="18296" builtinId="23" hidden="1" customBuiltin="1"/>
    <cellStyle name="Check Cell" xfId="18319" builtinId="23" hidden="1" customBuiltin="1"/>
    <cellStyle name="Check Cell" xfId="18340" builtinId="23" hidden="1" customBuiltin="1"/>
    <cellStyle name="Check Cell" xfId="18361" builtinId="23" hidden="1" customBuiltin="1"/>
    <cellStyle name="Check Cell" xfId="18268" builtinId="23" hidden="1" customBuiltin="1"/>
    <cellStyle name="Check Cell" xfId="18396" builtinId="23" hidden="1" customBuiltin="1"/>
    <cellStyle name="Check Cell" xfId="18426" builtinId="23" hidden="1" customBuiltin="1"/>
    <cellStyle name="Check Cell" xfId="18461" builtinId="23" hidden="1" customBuiltin="1"/>
    <cellStyle name="Check Cell" xfId="18492" builtinId="23" hidden="1" customBuiltin="1"/>
    <cellStyle name="Check Cell" xfId="18524" builtinId="23" hidden="1" customBuiltin="1"/>
    <cellStyle name="Check Cell" xfId="18463" builtinId="23" hidden="1" customBuiltin="1"/>
    <cellStyle name="Check Cell" xfId="18466" builtinId="23" hidden="1" customBuiltin="1"/>
    <cellStyle name="Check Cell" xfId="18574" builtinId="23" hidden="1" customBuiltin="1"/>
    <cellStyle name="Check Cell" xfId="18599" builtinId="23" hidden="1" customBuiltin="1"/>
    <cellStyle name="Check Cell" xfId="18626" builtinId="23" hidden="1" customBuiltin="1"/>
    <cellStyle name="Check Cell" xfId="18536" builtinId="23" hidden="1" customBuiltin="1"/>
    <cellStyle name="Check Cell" xfId="18673" builtinId="23" hidden="1" customBuiltin="1"/>
    <cellStyle name="Check Cell" xfId="18703" builtinId="23" hidden="1" customBuiltin="1"/>
    <cellStyle name="Check Cell" xfId="18735" builtinId="23" hidden="1" customBuiltin="1"/>
    <cellStyle name="Check Cell" xfId="18765" builtinId="23" hidden="1" customBuiltin="1"/>
    <cellStyle name="Check Cell" xfId="18793" builtinId="23" hidden="1" customBuiltin="1"/>
    <cellStyle name="Check Cell" xfId="18737" builtinId="23" hidden="1" customBuiltin="1"/>
    <cellStyle name="Check Cell" xfId="18709" builtinId="23" hidden="1" customBuiltin="1"/>
    <cellStyle name="Check Cell" xfId="18838" builtinId="23" hidden="1" customBuiltin="1"/>
    <cellStyle name="Check Cell" xfId="18865" builtinId="23" hidden="1" customBuiltin="1"/>
    <cellStyle name="Check Cell" xfId="18889" builtinId="23" hidden="1" customBuiltin="1"/>
    <cellStyle name="Check Cell" xfId="18918" builtinId="23" hidden="1" customBuiltin="1"/>
    <cellStyle name="Check Cell" xfId="18956" builtinId="23" hidden="1" customBuiltin="1"/>
    <cellStyle name="Check Cell" xfId="18985" builtinId="23" hidden="1" customBuiltin="1"/>
    <cellStyle name="Check Cell" xfId="19017" builtinId="23" hidden="1" customBuiltin="1"/>
    <cellStyle name="Check Cell" xfId="19048" builtinId="23" hidden="1" customBuiltin="1"/>
    <cellStyle name="Check Cell" xfId="19076" builtinId="23" hidden="1" customBuiltin="1"/>
    <cellStyle name="Check Cell" xfId="19019" builtinId="23" hidden="1" customBuiltin="1"/>
    <cellStyle name="Check Cell" xfId="18991" builtinId="23" hidden="1" customBuiltin="1"/>
    <cellStyle name="Check Cell" xfId="19022" builtinId="23" hidden="1" customBuiltin="1"/>
    <cellStyle name="Check Cell" xfId="19144" builtinId="23" hidden="1" customBuiltin="1"/>
    <cellStyle name="Check Cell" xfId="19168" builtinId="23" hidden="1" customBuiltin="1"/>
    <cellStyle name="Check Cell" xfId="19191" builtinId="23" hidden="1" customBuiltin="1"/>
    <cellStyle name="Check Cell" xfId="4747" builtinId="23" hidden="1" customBuiltin="1"/>
    <cellStyle name="Check Cell" xfId="5824" builtinId="23" hidden="1" customBuiltin="1"/>
    <cellStyle name="Check Cell" xfId="5724" builtinId="23" hidden="1" customBuiltin="1"/>
    <cellStyle name="Check Cell" xfId="14223" builtinId="23" hidden="1" customBuiltin="1"/>
    <cellStyle name="Check Cell" xfId="6105" builtinId="23" hidden="1" customBuiltin="1"/>
    <cellStyle name="Check Cell" xfId="10990" builtinId="23" hidden="1" customBuiltin="1"/>
    <cellStyle name="Check Cell" xfId="4244" builtinId="23" hidden="1" customBuiltin="1"/>
    <cellStyle name="Check Cell" xfId="4691" builtinId="23" hidden="1" customBuiltin="1"/>
    <cellStyle name="Check Cell" xfId="17747" builtinId="23" hidden="1" customBuiltin="1"/>
    <cellStyle name="Check Cell" xfId="13988" builtinId="23" hidden="1" customBuiltin="1"/>
    <cellStyle name="Check Cell" xfId="8175" builtinId="23" hidden="1" customBuiltin="1"/>
    <cellStyle name="Check Cell" xfId="7393" builtinId="23" hidden="1" customBuiltin="1"/>
    <cellStyle name="Check Cell" xfId="17800" builtinId="23" hidden="1" customBuiltin="1"/>
    <cellStyle name="Check Cell" xfId="17142" builtinId="23" hidden="1" customBuiltin="1"/>
    <cellStyle name="Check Cell" xfId="10610" builtinId="23" hidden="1" customBuiltin="1"/>
    <cellStyle name="Check Cell" xfId="14146" builtinId="23" hidden="1" customBuiltin="1"/>
    <cellStyle name="Check Cell" xfId="19125" builtinId="23" hidden="1" customBuiltin="1"/>
    <cellStyle name="Check Cell" xfId="10690" builtinId="23" hidden="1" customBuiltin="1"/>
    <cellStyle name="Check Cell" xfId="4459" builtinId="23" hidden="1" customBuiltin="1"/>
    <cellStyle name="Check Cell" xfId="9178" builtinId="23" hidden="1" customBuiltin="1"/>
    <cellStyle name="Check Cell" xfId="19254" builtinId="23" hidden="1" customBuiltin="1"/>
    <cellStyle name="Check Cell" xfId="19291" builtinId="23" hidden="1" customBuiltin="1"/>
    <cellStyle name="Check Cell" xfId="19326" builtinId="23" hidden="1" customBuiltin="1"/>
    <cellStyle name="Check Cell" xfId="4596" builtinId="23" hidden="1" customBuiltin="1"/>
    <cellStyle name="Check Cell" xfId="19389" builtinId="23" hidden="1" customBuiltin="1"/>
    <cellStyle name="Check Cell" xfId="19422" builtinId="23" hidden="1" customBuiltin="1"/>
    <cellStyle name="Check Cell" xfId="19457" builtinId="23" hidden="1" customBuiltin="1"/>
    <cellStyle name="Check Cell" xfId="19490" builtinId="23" hidden="1" customBuiltin="1"/>
    <cellStyle name="Check Cell" xfId="19520" builtinId="23" hidden="1" customBuiltin="1"/>
    <cellStyle name="Check Cell" xfId="19459" builtinId="23" hidden="1" customBuiltin="1"/>
    <cellStyle name="Check Cell" xfId="19428" builtinId="23" hidden="1" customBuiltin="1"/>
    <cellStyle name="Check Cell" xfId="19462" builtinId="23" hidden="1" customBuiltin="1"/>
    <cellStyle name="Check Cell" xfId="19576" builtinId="23" hidden="1" customBuiltin="1"/>
    <cellStyle name="Check Cell" xfId="19612" builtinId="23" hidden="1" customBuiltin="1"/>
    <cellStyle name="Check Cell" xfId="19686" builtinId="23" hidden="1" customBuiltin="1"/>
    <cellStyle name="Check Cell" xfId="19731" builtinId="23" hidden="1" customBuiltin="1"/>
    <cellStyle name="Check Cell" xfId="19764" builtinId="23" hidden="1" customBuiltin="1"/>
    <cellStyle name="Check Cell" xfId="19799" builtinId="23" hidden="1" customBuiltin="1"/>
    <cellStyle name="Check Cell" xfId="19832" builtinId="23" hidden="1" customBuiltin="1"/>
    <cellStyle name="Check Cell" xfId="19862" builtinId="23" hidden="1" customBuiltin="1"/>
    <cellStyle name="Check Cell" xfId="19801" builtinId="23" hidden="1" customBuiltin="1"/>
    <cellStyle name="Check Cell" xfId="19770" builtinId="23" hidden="1" customBuiltin="1"/>
    <cellStyle name="Check Cell" xfId="19804" builtinId="23" hidden="1" customBuiltin="1"/>
    <cellStyle name="Check Cell" xfId="19918" builtinId="23" hidden="1" customBuiltin="1"/>
    <cellStyle name="Check Cell" xfId="19954" builtinId="23" hidden="1" customBuiltin="1"/>
    <cellStyle name="Check Cell" xfId="19988" builtinId="23" hidden="1" customBuiltin="1"/>
    <cellStyle name="Check Cell" xfId="20027" builtinId="23" hidden="1" customBuiltin="1"/>
    <cellStyle name="Check Cell" xfId="20158" builtinId="23" hidden="1" customBuiltin="1"/>
    <cellStyle name="Check Cell" xfId="20181" builtinId="23" hidden="1" customBuiltin="1"/>
    <cellStyle name="Check Cell" xfId="20203" builtinId="23" hidden="1" customBuiltin="1"/>
    <cellStyle name="Check Cell" xfId="20224" builtinId="23" hidden="1" customBuiltin="1"/>
    <cellStyle name="Check Cell" xfId="20258" builtinId="23" hidden="1" customBuiltin="1"/>
    <cellStyle name="Check Cell" xfId="20456" builtinId="23" hidden="1" customBuiltin="1"/>
    <cellStyle name="Check Cell" xfId="20481" builtinId="23" hidden="1" customBuiltin="1"/>
    <cellStyle name="Check Cell" xfId="19646" builtinId="23" hidden="1" customBuiltin="1"/>
    <cellStyle name="Check Cell" xfId="18432" builtinId="23" hidden="1" customBuiltin="1"/>
    <cellStyle name="Check Cell" xfId="16651" builtinId="23" hidden="1" customBuiltin="1"/>
    <cellStyle name="Check Cell" xfId="16510" builtinId="23" hidden="1" customBuiltin="1"/>
    <cellStyle name="Check Cell" xfId="15011" builtinId="23" hidden="1" customBuiltin="1"/>
    <cellStyle name="Check Cell" xfId="4208" builtinId="23" hidden="1" customBuiltin="1"/>
    <cellStyle name="Check Cell" xfId="7286" builtinId="23" hidden="1" customBuiltin="1"/>
    <cellStyle name="Check Cell" xfId="7401" builtinId="23" hidden="1" customBuiltin="1"/>
    <cellStyle name="Check Cell" xfId="7437" builtinId="23" hidden="1" customBuiltin="1"/>
    <cellStyle name="Check Cell" xfId="7471" builtinId="23" hidden="1" customBuiltin="1"/>
    <cellStyle name="Check Cell" xfId="7520" builtinId="23" hidden="1" customBuiltin="1"/>
    <cellStyle name="Check Cell" xfId="7973" builtinId="23" hidden="1" customBuiltin="1"/>
    <cellStyle name="Check Cell" xfId="7994" builtinId="23" hidden="1" customBuiltin="1"/>
    <cellStyle name="Check Cell" xfId="20137" builtinId="23" hidden="1" customBuiltin="1"/>
    <cellStyle name="Check Cell" xfId="18740" builtinId="23" hidden="1" customBuiltin="1"/>
    <cellStyle name="Check Cell" xfId="17383" builtinId="23" hidden="1" customBuiltin="1"/>
    <cellStyle name="Check Cell" xfId="16761" builtinId="23" hidden="1" customBuiltin="1"/>
    <cellStyle name="Check Cell" xfId="15362" builtinId="23" hidden="1" customBuiltin="1"/>
    <cellStyle name="Check Cell" xfId="5311" builtinId="23" hidden="1" customBuiltin="1"/>
    <cellStyle name="Check Cell" xfId="24847" builtinId="23" hidden="1" customBuiltin="1"/>
    <cellStyle name="Check Cell" xfId="24876" builtinId="23" hidden="1" customBuiltin="1"/>
    <cellStyle name="Check Cell" xfId="24911" builtinId="23" hidden="1" customBuiltin="1"/>
    <cellStyle name="Check Cell" xfId="24941" builtinId="23" hidden="1" customBuiltin="1"/>
    <cellStyle name="Check Cell" xfId="24972" builtinId="23" hidden="1" customBuiltin="1"/>
    <cellStyle name="Check Cell" xfId="24913" builtinId="23" hidden="1" customBuiltin="1"/>
    <cellStyle name="Check Cell" xfId="24916" builtinId="23" hidden="1" customBuiltin="1"/>
    <cellStyle name="Check Cell" xfId="25020" builtinId="23" hidden="1" customBuiltin="1"/>
    <cellStyle name="Check Cell" xfId="7251" builtinId="23" hidden="1" customBuiltin="1"/>
    <cellStyle name="Check Cell" xfId="19121" builtinId="23" hidden="1" customBuiltin="1"/>
    <cellStyle name="Check Cell" xfId="17661" builtinId="23" hidden="1" customBuiltin="1"/>
    <cellStyle name="Check Cell" xfId="5840" builtinId="23" hidden="1" customBuiltin="1"/>
    <cellStyle name="Check Cell" xfId="15582" builtinId="23" hidden="1" customBuiltin="1"/>
    <cellStyle name="Check Cell" xfId="13172" builtinId="23" hidden="1" customBuiltin="1"/>
    <cellStyle name="Check Cell" xfId="1980" builtinId="23" hidden="1" customBuiltin="1"/>
    <cellStyle name="Check Cell" xfId="1929" builtinId="23" hidden="1" customBuiltin="1"/>
    <cellStyle name="Check Cell" xfId="3029" builtinId="23" hidden="1" customBuiltin="1"/>
    <cellStyle name="Check Cell" xfId="3050" builtinId="23" hidden="1" customBuiltin="1"/>
    <cellStyle name="Check Cell" xfId="3073" builtinId="23" hidden="1" customBuiltin="1"/>
    <cellStyle name="Check Cell" xfId="3094" builtinId="23" hidden="1" customBuiltin="1"/>
    <cellStyle name="Check Cell" xfId="3022" builtinId="23" hidden="1" customBuiltin="1"/>
    <cellStyle name="Check Cell" xfId="3147" builtinId="23" hidden="1" customBuiltin="1"/>
    <cellStyle name="Check Cell" xfId="3175" builtinId="23" hidden="1" customBuiltin="1"/>
    <cellStyle name="Check Cell" xfId="3210" builtinId="23" hidden="1" customBuiltin="1"/>
    <cellStyle name="Check Cell" xfId="3239" builtinId="23" hidden="1" customBuiltin="1"/>
    <cellStyle name="Check Cell" xfId="3270" builtinId="23" hidden="1" customBuiltin="1"/>
    <cellStyle name="Check Cell" xfId="3212" builtinId="23" hidden="1" customBuiltin="1"/>
    <cellStyle name="Check Cell" xfId="3215" builtinId="23" hidden="1" customBuiltin="1"/>
    <cellStyle name="Check Cell" xfId="3316" builtinId="23" hidden="1" customBuiltin="1"/>
    <cellStyle name="Check Cell" xfId="3337" builtinId="23" hidden="1" customBuiltin="1"/>
    <cellStyle name="Check Cell" xfId="3358" builtinId="23" hidden="1" customBuiltin="1"/>
    <cellStyle name="Check Cell" xfId="3282" builtinId="23" hidden="1" customBuiltin="1"/>
    <cellStyle name="Check Cell" xfId="3398" builtinId="23" hidden="1" customBuiltin="1"/>
    <cellStyle name="Check Cell" xfId="3425" builtinId="23" hidden="1" customBuiltin="1"/>
    <cellStyle name="Check Cell" xfId="3457" builtinId="23" hidden="1" customBuiltin="1"/>
    <cellStyle name="Check Cell" xfId="3485" builtinId="23" hidden="1" customBuiltin="1"/>
    <cellStyle name="Check Cell" xfId="3512" builtinId="23" hidden="1" customBuiltin="1"/>
    <cellStyle name="Check Cell" xfId="3459" builtinId="23" hidden="1" customBuiltin="1"/>
    <cellStyle name="Check Cell" xfId="3431" builtinId="23" hidden="1" customBuiltin="1"/>
    <cellStyle name="Check Cell" xfId="3462" builtinId="23" hidden="1" customBuiltin="1"/>
    <cellStyle name="Check Cell" xfId="3553" builtinId="23" hidden="1" customBuiltin="1"/>
    <cellStyle name="Check Cell" xfId="3574" builtinId="23" hidden="1" customBuiltin="1"/>
    <cellStyle name="Check Cell" xfId="3595" builtinId="23" hidden="1" customBuiltin="1"/>
    <cellStyle name="Check Cell" xfId="3619" builtinId="23" hidden="1" customBuiltin="1"/>
    <cellStyle name="Check Cell" xfId="3654" builtinId="23" hidden="1" customBuiltin="1"/>
    <cellStyle name="Check Cell" xfId="3681" builtinId="23" hidden="1" customBuiltin="1"/>
    <cellStyle name="Check Cell" xfId="3713" builtinId="23" hidden="1" customBuiltin="1"/>
    <cellStyle name="Check Cell" xfId="3741" builtinId="23" hidden="1" customBuiltin="1"/>
    <cellStyle name="Check Cell" xfId="3768" builtinId="23" hidden="1" customBuiltin="1"/>
    <cellStyle name="Check Cell" xfId="3715" builtinId="23" hidden="1" customBuiltin="1"/>
    <cellStyle name="Check Cell" xfId="3687" builtinId="23" hidden="1" customBuiltin="1"/>
    <cellStyle name="Check Cell" xfId="3809" builtinId="23" hidden="1" customBuiltin="1"/>
    <cellStyle name="Check Cell" xfId="3830" builtinId="23" hidden="1" customBuiltin="1"/>
    <cellStyle name="Check Cell" xfId="3851" builtinId="23" hidden="1" customBuiltin="1"/>
    <cellStyle name="Check Cell" xfId="3872" builtinId="23" hidden="1" customBuiltin="1"/>
    <cellStyle name="Check Cell" xfId="3912" builtinId="23" hidden="1" customBuiltin="1"/>
    <cellStyle name="Check Cell" xfId="3946" builtinId="23" hidden="1" customBuiltin="1"/>
    <cellStyle name="Check Cell" xfId="3983" builtinId="23" hidden="1" customBuiltin="1"/>
    <cellStyle name="Check Cell" xfId="4020" builtinId="23" hidden="1" customBuiltin="1"/>
    <cellStyle name="Check Cell" xfId="4054" builtinId="23" hidden="1" customBuiltin="1"/>
    <cellStyle name="Check Cell" xfId="4252" builtinId="23" hidden="1" customBuiltin="1"/>
    <cellStyle name="Check Cell" xfId="6387" builtinId="23" hidden="1" customBuiltin="1"/>
    <cellStyle name="Check Cell" xfId="6411" builtinId="23" hidden="1" customBuiltin="1"/>
    <cellStyle name="Check Cell" xfId="6440" builtinId="23" hidden="1" customBuiltin="1"/>
    <cellStyle name="Check Cell" xfId="6465" builtinId="23" hidden="1" customBuiltin="1"/>
    <cellStyle name="Check Cell" xfId="6488" builtinId="23" hidden="1" customBuiltin="1"/>
    <cellStyle name="Check Cell" xfId="6380" builtinId="23" hidden="1" customBuiltin="1"/>
    <cellStyle name="Check Cell" xfId="6528" builtinId="23" hidden="1" customBuiltin="1"/>
    <cellStyle name="Check Cell" xfId="6562" builtinId="23" hidden="1" customBuiltin="1"/>
    <cellStyle name="Check Cell" xfId="6600" builtinId="23" hidden="1" customBuiltin="1"/>
    <cellStyle name="Check Cell" xfId="6671" builtinId="23" hidden="1" customBuiltin="1"/>
    <cellStyle name="Check Cell" xfId="6602" builtinId="23" hidden="1" customBuiltin="1"/>
    <cellStyle name="Check Cell" xfId="6568" builtinId="23" hidden="1" customBuiltin="1"/>
    <cellStyle name="Check Cell" xfId="6605" builtinId="23" hidden="1" customBuiltin="1"/>
    <cellStyle name="Check Cell" xfId="6733" builtinId="23" hidden="1" customBuiltin="1"/>
    <cellStyle name="Check Cell" xfId="6769" builtinId="23" hidden="1" customBuiltin="1"/>
    <cellStyle name="Check Cell" xfId="6804" builtinId="23" hidden="1" customBuiltin="1"/>
    <cellStyle name="Check Cell" xfId="6684" builtinId="23" hidden="1" customBuiltin="1"/>
    <cellStyle name="Check Cell" xfId="6867" builtinId="23" hidden="1" customBuiltin="1"/>
    <cellStyle name="Check Cell" xfId="6900" builtinId="23" hidden="1" customBuiltin="1"/>
    <cellStyle name="Check Cell" xfId="6936" builtinId="23" hidden="1" customBuiltin="1"/>
    <cellStyle name="Check Cell" xfId="6999" builtinId="23" hidden="1" customBuiltin="1"/>
    <cellStyle name="Check Cell" xfId="6938" builtinId="23" hidden="1" customBuiltin="1"/>
    <cellStyle name="Check Cell" xfId="6906" builtinId="23" hidden="1" customBuiltin="1"/>
    <cellStyle name="Check Cell" xfId="6941" builtinId="23" hidden="1" customBuiltin="1"/>
    <cellStyle name="Check Cell" xfId="7055" builtinId="23" hidden="1" customBuiltin="1"/>
    <cellStyle name="Check Cell" xfId="7091" builtinId="23" hidden="1" customBuiltin="1"/>
    <cellStyle name="Check Cell" xfId="7125" builtinId="23" hidden="1" customBuiltin="1"/>
    <cellStyle name="Check Cell" xfId="7165" builtinId="23" hidden="1" customBuiltin="1"/>
    <cellStyle name="Check Cell" xfId="7211" builtinId="23" hidden="1" customBuiltin="1"/>
    <cellStyle name="Check Cell" xfId="7245" builtinId="23" hidden="1" customBuiltin="1"/>
    <cellStyle name="Check Cell" xfId="7281" builtinId="23" hidden="1" customBuiltin="1"/>
    <cellStyle name="Check Cell" xfId="7314" builtinId="23" hidden="1" customBuiltin="1"/>
    <cellStyle name="Check Cell" xfId="7344" builtinId="23" hidden="1" customBuiltin="1"/>
    <cellStyle name="Check Cell" xfId="7283" builtinId="23" hidden="1" customBuiltin="1"/>
    <cellStyle name="Check Cell" xfId="3181" builtinId="23" hidden="1" customBuiltin="1"/>
    <cellStyle name="Check Cell" xfId="1392" builtinId="23" hidden="1" customBuiltin="1"/>
    <cellStyle name="Check Cell" xfId="1506" builtinId="23" hidden="1" customBuiltin="1"/>
    <cellStyle name="Check Cell" xfId="1542" builtinId="23" hidden="1" customBuiltin="1"/>
    <cellStyle name="Check Cell" xfId="1576" builtinId="23" hidden="1" customBuiltin="1"/>
    <cellStyle name="Check Cell" xfId="1611" builtinId="23" hidden="1" customBuiltin="1"/>
    <cellStyle name="Check Cell" xfId="1732" builtinId="23" hidden="1" customBuiltin="1"/>
    <cellStyle name="Check Cell" xfId="1753" builtinId="23" hidden="1" customBuiltin="1"/>
    <cellStyle name="Check Cell" xfId="1775" builtinId="23" hidden="1" customBuiltin="1"/>
    <cellStyle name="Check Cell" xfId="1797" builtinId="23" hidden="1" customBuiltin="1"/>
    <cellStyle name="Check Cell" xfId="1818" builtinId="23" hidden="1" customBuiltin="1"/>
    <cellStyle name="Check Cell" xfId="1843" builtinId="23" hidden="1" customBuiltin="1"/>
    <cellStyle name="Check Cell" xfId="2022" builtinId="23" hidden="1" customBuiltin="1"/>
    <cellStyle name="Check Cell" xfId="2043" builtinId="23" hidden="1" customBuiltin="1"/>
    <cellStyle name="Check Cell" xfId="2066" builtinId="23" hidden="1" customBuiltin="1"/>
    <cellStyle name="Check Cell" xfId="2088" builtinId="23" hidden="1" customBuiltin="1"/>
    <cellStyle name="Check Cell" xfId="2109" builtinId="23" hidden="1" customBuiltin="1"/>
    <cellStyle name="Check Cell" xfId="2142" builtinId="23" hidden="1" customBuiltin="1"/>
    <cellStyle name="Check Cell" xfId="2170" builtinId="23" hidden="1" customBuiltin="1"/>
    <cellStyle name="Check Cell" xfId="2205" builtinId="23" hidden="1" customBuiltin="1"/>
    <cellStyle name="Check Cell" xfId="2235" builtinId="23" hidden="1" customBuiltin="1"/>
    <cellStyle name="Check Cell" xfId="2266" builtinId="23" hidden="1" customBuiltin="1"/>
    <cellStyle name="Check Cell" xfId="2207" builtinId="23" hidden="1" customBuiltin="1"/>
    <cellStyle name="Check Cell" xfId="2176" builtinId="23" hidden="1" customBuiltin="1"/>
    <cellStyle name="Check Cell" xfId="2210" builtinId="23" hidden="1" customBuiltin="1"/>
    <cellStyle name="Check Cell" xfId="2312" builtinId="23" hidden="1" customBuiltin="1"/>
    <cellStyle name="Check Cell" xfId="2334" builtinId="23" hidden="1" customBuiltin="1"/>
    <cellStyle name="Check Cell" xfId="2355" builtinId="23" hidden="1" customBuiltin="1"/>
    <cellStyle name="Check Cell" xfId="2278" builtinId="23" hidden="1" customBuiltin="1"/>
    <cellStyle name="Check Cell" xfId="2397" builtinId="23" hidden="1" customBuiltin="1"/>
    <cellStyle name="Check Cell" xfId="2424" builtinId="23" hidden="1" customBuiltin="1"/>
    <cellStyle name="Check Cell" xfId="2456" builtinId="23" hidden="1" customBuiltin="1"/>
    <cellStyle name="Check Cell" xfId="2485" builtinId="23" hidden="1" customBuiltin="1"/>
    <cellStyle name="Check Cell" xfId="2512" builtinId="23" hidden="1" customBuiltin="1"/>
    <cellStyle name="Check Cell" xfId="2458" builtinId="23" hidden="1" customBuiltin="1"/>
    <cellStyle name="Check Cell" xfId="2430" builtinId="23" hidden="1" customBuiltin="1"/>
    <cellStyle name="Check Cell" xfId="2461" builtinId="23" hidden="1" customBuiltin="1"/>
    <cellStyle name="Check Cell" xfId="2553" builtinId="23" hidden="1" customBuiltin="1"/>
    <cellStyle name="Check Cell" xfId="2575" builtinId="23" hidden="1" customBuiltin="1"/>
    <cellStyle name="Check Cell" xfId="2596" builtinId="23" hidden="1" customBuiltin="1"/>
    <cellStyle name="Check Cell" xfId="2620" builtinId="23" hidden="1" customBuiltin="1"/>
    <cellStyle name="Check Cell" xfId="2657" builtinId="23" hidden="1" customBuiltin="1"/>
    <cellStyle name="Check Cell" xfId="2684" builtinId="23" hidden="1" customBuiltin="1"/>
    <cellStyle name="Check Cell" xfId="2716" builtinId="23" hidden="1" customBuiltin="1"/>
    <cellStyle name="Check Cell" xfId="2745" builtinId="23" hidden="1" customBuiltin="1"/>
    <cellStyle name="Check Cell" xfId="2772" builtinId="23" hidden="1" customBuiltin="1"/>
    <cellStyle name="Check Cell" xfId="2718" builtinId="23" hidden="1" customBuiltin="1"/>
    <cellStyle name="Check Cell" xfId="717" builtinId="23" hidden="1" customBuiltin="1"/>
    <cellStyle name="Check Cell" xfId="879" builtinId="23" hidden="1" customBuiltin="1"/>
    <cellStyle name="Check Cell" xfId="914" builtinId="23" hidden="1" customBuiltin="1"/>
    <cellStyle name="Check Cell" xfId="794" builtinId="23" hidden="1" customBuiltin="1"/>
    <cellStyle name="Check Cell" xfId="977" builtinId="23" hidden="1" customBuiltin="1"/>
    <cellStyle name="Check Cell" xfId="1010" builtinId="23" hidden="1" customBuiltin="1"/>
    <cellStyle name="Check Cell" xfId="1045" builtinId="23" hidden="1" customBuiltin="1"/>
    <cellStyle name="Check Cell" xfId="1078" builtinId="23" hidden="1" customBuiltin="1"/>
    <cellStyle name="Check Cell" xfId="1108" builtinId="23" hidden="1" customBuiltin="1"/>
    <cellStyle name="Check Cell" xfId="1047" builtinId="23" hidden="1" customBuiltin="1"/>
    <cellStyle name="Check Cell" xfId="1016" builtinId="23" hidden="1" customBuiltin="1"/>
    <cellStyle name="Check Cell" xfId="1050" builtinId="23" hidden="1" customBuiltin="1"/>
    <cellStyle name="Check Cell" xfId="1164" builtinId="23" hidden="1" customBuiltin="1"/>
    <cellStyle name="Check Cell" xfId="1200" builtinId="23" hidden="1" customBuiltin="1"/>
    <cellStyle name="Check Cell" xfId="1234" builtinId="23" hidden="1" customBuiltin="1"/>
    <cellStyle name="Check Cell" xfId="1274" builtinId="23" hidden="1" customBuiltin="1"/>
    <cellStyle name="Check Cell" xfId="1319" builtinId="23" hidden="1" customBuiltin="1"/>
    <cellStyle name="Check Cell" xfId="1352" builtinId="23" hidden="1" customBuiltin="1"/>
    <cellStyle name="Check Cell" xfId="1387" builtinId="23" hidden="1" customBuiltin="1"/>
    <cellStyle name="Check Cell" xfId="1420" builtinId="23" hidden="1" customBuiltin="1"/>
    <cellStyle name="Check Cell" xfId="1450" builtinId="23" hidden="1" customBuiltin="1"/>
    <cellStyle name="Check Cell" xfId="1389" builtinId="23" hidden="1" customBuiltin="1"/>
    <cellStyle name="Check Cell" xfId="1358" builtinId="23" hidden="1" customBuiltin="1"/>
    <cellStyle name="Check Cell" xfId="483" builtinId="23" hidden="1" customBuiltin="1"/>
    <cellStyle name="Check Cell" xfId="519" builtinId="23" hidden="1" customBuiltin="1"/>
    <cellStyle name="Check Cell" xfId="555" builtinId="23" hidden="1" customBuiltin="1"/>
    <cellStyle name="Check Cell" xfId="589" builtinId="23" hidden="1" customBuiltin="1"/>
    <cellStyle name="Check Cell" xfId="442" builtinId="23" hidden="1" customBuiltin="1"/>
    <cellStyle name="Check Cell" xfId="640" builtinId="23" hidden="1" customBuiltin="1"/>
    <cellStyle name="Check Cell" xfId="674" builtinId="23" hidden="1" customBuiltin="1"/>
    <cellStyle name="Check Cell" xfId="712" builtinId="23" hidden="1" customBuiltin="1"/>
    <cellStyle name="Check Cell" xfId="747" builtinId="23" hidden="1" customBuiltin="1"/>
    <cellStyle name="Check Cell" xfId="714" builtinId="23" hidden="1" customBuiltin="1"/>
    <cellStyle name="Check Cell" xfId="680" builtinId="23" hidden="1" customBuiltin="1"/>
    <cellStyle name="Check Cell" xfId="218" builtinId="23" hidden="1" customBuiltin="1"/>
    <cellStyle name="Check Cell" xfId="255" builtinId="23" hidden="1" customBuiltin="1"/>
    <cellStyle name="Check Cell" xfId="292" builtinId="23" hidden="1" customBuiltin="1"/>
    <cellStyle name="Check Cell" xfId="326" builtinId="23" hidden="1" customBuiltin="1"/>
    <cellStyle name="Check Cell" xfId="361" builtinId="23" hidden="1" customBuiltin="1"/>
    <cellStyle name="Check Cell" xfId="449" builtinId="23" hidden="1" customBuiltin="1"/>
    <cellStyle name="Check Cell" xfId="99" builtinId="23" hidden="1" customBuiltin="1"/>
    <cellStyle name="Check Cell" xfId="141" builtinId="23" hidden="1" customBuiltin="1"/>
    <cellStyle name="Check Cell" xfId="184" builtinId="23" hidden="1" customBuiltin="1"/>
    <cellStyle name="Check Cell" xfId="64" builtinId="23" hidden="1" customBuiltin="1"/>
    <cellStyle name="Check Cell" xfId="15" builtinId="23" hidden="1" customBuiltin="1"/>
    <cellStyle name="Check Cell" xfId="781" builtinId="23" hidden="1" customBuiltin="1"/>
    <cellStyle name="Check Cell" xfId="843" builtinId="23" hidden="1" customBuiltin="1"/>
    <cellStyle name="Check Cell" xfId="2015" builtinId="23" hidden="1" customBuiltin="1"/>
    <cellStyle name="Check Cell" xfId="6969" builtinId="23" hidden="1" customBuiltin="1"/>
    <cellStyle name="Check Cell" xfId="3718" builtinId="23" hidden="1" customBuiltin="1"/>
    <cellStyle name="Check Cell" xfId="3115" builtinId="23" hidden="1" customBuiltin="1"/>
    <cellStyle name="Check Cell" xfId="11532" builtinId="23" hidden="1" customBuiltin="1"/>
    <cellStyle name="Check Cell" xfId="4985" builtinId="23" hidden="1" customBuiltin="1"/>
    <cellStyle name="Check Cell" xfId="4418" builtinId="23" hidden="1" customBuiltin="1"/>
    <cellStyle name="Check Cell" xfId="10122" builtinId="23" hidden="1" customBuiltin="1"/>
    <cellStyle name="Check Cell" xfId="8706" builtinId="23" hidden="1" customBuiltin="1"/>
    <cellStyle name="Check Cell" xfId="10962" builtinId="23" hidden="1" customBuiltin="1"/>
    <cellStyle name="Check Cell" xfId="10898" builtinId="23" hidden="1" customBuiltin="1"/>
    <cellStyle name="Check Cell" xfId="12170" builtinId="23" hidden="1" customBuiltin="1"/>
    <cellStyle name="Check Cell" xfId="12191" builtinId="23" hidden="1" customBuiltin="1"/>
    <cellStyle name="Check Cell" xfId="12214" builtinId="23" hidden="1" customBuiltin="1"/>
    <cellStyle name="Check Cell" xfId="12235" builtinId="23" hidden="1" customBuiltin="1"/>
    <cellStyle name="Check Cell" xfId="12256" builtinId="23" hidden="1" customBuiltin="1"/>
    <cellStyle name="Check Cell" xfId="12163" builtinId="23" hidden="1" customBuiltin="1"/>
    <cellStyle name="Check Cell" xfId="9431" builtinId="23" hidden="1" customBuiltin="1"/>
    <cellStyle name="Check Cell" xfId="6636" builtinId="23" hidden="1" customBuiltin="1"/>
    <cellStyle name="Check Cell" xfId="10684" builtinId="23" hidden="1" customBuiltin="1"/>
    <cellStyle name="Check Cell" xfId="10772" builtinId="23" hidden="1" customBuiltin="1"/>
    <cellStyle name="Check Cell" xfId="7921" builtinId="23" hidden="1" customBuiltin="1"/>
    <cellStyle name="Check Cell" xfId="4348" builtinId="23" hidden="1" customBuiltin="1"/>
    <cellStyle name="Check Cell" xfId="4791" builtinId="23" hidden="1" customBuiltin="1"/>
    <cellStyle name="Check Cell" xfId="4713" builtinId="23" hidden="1" customBuiltin="1"/>
    <cellStyle name="Check Cell" xfId="4554" builtinId="23" hidden="1" customBuiltin="1"/>
    <cellStyle name="Check Cell" xfId="4617" builtinId="23" hidden="1" customBuiltin="1"/>
    <cellStyle name="Check Cell" xfId="4929" builtinId="23" hidden="1" customBuiltin="1"/>
    <cellStyle name="Check Cell" xfId="7615" builtinId="23" hidden="1" customBuiltin="1"/>
    <cellStyle name="Check Cell" xfId="10717" builtinId="23" hidden="1" customBuiltin="1"/>
    <cellStyle name="Check Cell" xfId="10727" builtinId="23" hidden="1" customBuiltin="1"/>
    <cellStyle name="Check Cell" xfId="10714" builtinId="23" hidden="1" customBuiltin="1"/>
    <cellStyle name="Check Cell" xfId="4412" builtinId="23" hidden="1" customBuiltin="1"/>
    <cellStyle name="Check Cell" xfId="8279" builtinId="23" hidden="1" customBuiltin="1"/>
    <cellStyle name="Check Cell" xfId="7651" builtinId="23" hidden="1" customBuiltin="1"/>
    <cellStyle name="Check Cell" xfId="8134" builtinId="23" hidden="1" customBuiltin="1"/>
    <cellStyle name="Check Cell" xfId="7650" builtinId="23" hidden="1" customBuiltin="1"/>
    <cellStyle name="Check Cell" xfId="6051" builtinId="23" hidden="1" customBuiltin="1"/>
    <cellStyle name="Check Cell" xfId="4836" builtinId="23" hidden="1" customBuiltin="1"/>
    <cellStyle name="Check Cell" xfId="10598" builtinId="23" hidden="1" customBuiltin="1"/>
    <cellStyle name="Check Cell" xfId="7888" builtinId="23" hidden="1" customBuiltin="1"/>
    <cellStyle name="Check Cell" xfId="10747" builtinId="23" hidden="1" customBuiltin="1"/>
    <cellStyle name="Check Cell" xfId="7505" builtinId="23" hidden="1" customBuiltin="1"/>
    <cellStyle name="Check Cell" xfId="8128" builtinId="23" hidden="1" customBuiltin="1"/>
    <cellStyle name="Check Cell" xfId="5906" builtinId="23" hidden="1" customBuiltin="1"/>
    <cellStyle name="Check Cell" xfId="5259" builtinId="23" hidden="1" customBuiltin="1"/>
    <cellStyle name="Check Cell" xfId="5257" builtinId="23" hidden="1" customBuiltin="1"/>
    <cellStyle name="Check Cell" xfId="4889" builtinId="23" hidden="1" customBuiltin="1"/>
    <cellStyle name="Check Cell" xfId="6044" builtinId="23" hidden="1" customBuiltin="1"/>
    <cellStyle name="Check Cell" xfId="5145" builtinId="23" hidden="1" customBuiltin="1"/>
    <cellStyle name="Check Cell" xfId="5793" builtinId="23" hidden="1" customBuiltin="1"/>
    <cellStyle name="Check Cell" xfId="6200" builtinId="23" hidden="1" customBuiltin="1"/>
    <cellStyle name="Check Cell" xfId="5312" builtinId="23" hidden="1" customBuiltin="1"/>
    <cellStyle name="Check Cell" xfId="6144" builtinId="23" hidden="1" customBuiltin="1"/>
    <cellStyle name="Check Cell" xfId="5391" builtinId="23" hidden="1" customBuiltin="1"/>
    <cellStyle name="Check Cell" xfId="4376" builtinId="23" hidden="1" customBuiltin="1"/>
    <cellStyle name="Check Cell" xfId="5790" builtinId="23" hidden="1" customBuiltin="1"/>
    <cellStyle name="Check Cell" xfId="5783" builtinId="23" hidden="1" customBuiltin="1"/>
    <cellStyle name="Check Cell" xfId="5439" builtinId="23" hidden="1" customBuiltin="1"/>
    <cellStyle name="Check Cell" xfId="6182" builtinId="23" hidden="1" customBuiltin="1"/>
    <cellStyle name="Check Cell" xfId="6025" builtinId="23" hidden="1" customBuiltin="1"/>
    <cellStyle name="Check Cell" xfId="7533" builtinId="23" hidden="1" customBuiltin="1"/>
    <cellStyle name="Check Cell" xfId="10414" builtinId="23" hidden="1" customBuiltin="1"/>
    <cellStyle name="Check Cell" xfId="7844" builtinId="23" hidden="1" customBuiltin="1"/>
    <cellStyle name="Check Cell" xfId="7953" builtinId="23" hidden="1" customBuiltin="1"/>
    <cellStyle name="Check Cell" xfId="3892" builtinId="23" hidden="1" customBuiltin="1"/>
    <cellStyle name="Check Cell" xfId="11015" builtinId="23" hidden="1" customBuiltin="1"/>
    <cellStyle name="Check Cell" xfId="11040" builtinId="23" hidden="1" customBuiltin="1"/>
    <cellStyle name="Check Cell" xfId="11071" builtinId="23" hidden="1" customBuiltin="1"/>
    <cellStyle name="Check Cell" xfId="11098" builtinId="23" hidden="1" customBuiltin="1"/>
    <cellStyle name="Check Cell" xfId="11125" builtinId="23" hidden="1" customBuiltin="1"/>
    <cellStyle name="Check Cell" xfId="11007" builtinId="23" hidden="1" customBuiltin="1"/>
    <cellStyle name="Check Cell" xfId="11169" builtinId="23" hidden="1" customBuiltin="1"/>
    <cellStyle name="Check Cell" xfId="11201" builtinId="23" hidden="1" customBuiltin="1"/>
    <cellStyle name="Check Cell" xfId="11236" builtinId="23" hidden="1" customBuiltin="1"/>
    <cellStyle name="Check Cell" xfId="11272" builtinId="23" hidden="1" customBuiltin="1"/>
    <cellStyle name="Check Cell" xfId="11303" builtinId="23" hidden="1" customBuiltin="1"/>
    <cellStyle name="Check Cell" xfId="11238" builtinId="23" hidden="1" customBuiltin="1"/>
    <cellStyle name="Check Cell" xfId="11207" builtinId="23" hidden="1" customBuiltin="1"/>
    <cellStyle name="Check Cell" xfId="11241" builtinId="23" hidden="1" customBuiltin="1"/>
    <cellStyle name="Check Cell" xfId="11356" builtinId="23" hidden="1" customBuiltin="1"/>
    <cellStyle name="Check Cell" xfId="11386" builtinId="23" hidden="1" customBuiltin="1"/>
    <cellStyle name="Check Cell" xfId="11412" builtinId="23" hidden="1" customBuiltin="1"/>
    <cellStyle name="Check Cell" xfId="11315" builtinId="23" hidden="1" customBuiltin="1"/>
    <cellStyle name="Check Cell" xfId="11466" builtinId="23" hidden="1" customBuiltin="1"/>
    <cellStyle name="Check Cell" xfId="11497" builtinId="23" hidden="1" customBuiltin="1"/>
    <cellStyle name="Check Cell" xfId="11530" builtinId="23" hidden="1" customBuiltin="1"/>
    <cellStyle name="Check Cell" xfId="11562" builtinId="23" hidden="1" customBuiltin="1"/>
    <cellStyle name="Check Cell" xfId="11590" builtinId="23" hidden="1" customBuiltin="1"/>
    <cellStyle name="Check Cell" xfId="11503" builtinId="23" hidden="1" customBuiltin="1"/>
    <cellStyle name="Check Cell" xfId="11535" builtinId="23" hidden="1" customBuiltin="1"/>
    <cellStyle name="Check Cell" xfId="11637" builtinId="23" hidden="1" customBuiltin="1"/>
    <cellStyle name="Check Cell" xfId="11663" builtinId="23" hidden="1" customBuiltin="1"/>
    <cellStyle name="Check Cell" xfId="11722" builtinId="23" hidden="1" customBuiltin="1"/>
    <cellStyle name="Check Cell" xfId="11765" builtinId="23" hidden="1" customBuiltin="1"/>
    <cellStyle name="Check Cell" xfId="11795" builtinId="23" hidden="1" customBuiltin="1"/>
    <cellStyle name="Check Cell" xfId="11828" builtinId="23" hidden="1" customBuiltin="1"/>
    <cellStyle name="Check Cell" xfId="11859" builtinId="23" hidden="1" customBuiltin="1"/>
    <cellStyle name="Check Cell" xfId="11886" builtinId="23" hidden="1" customBuiltin="1"/>
    <cellStyle name="Check Cell" xfId="11830" builtinId="23" hidden="1" customBuiltin="1"/>
    <cellStyle name="Check Cell" xfId="11801" builtinId="23" hidden="1" customBuiltin="1"/>
    <cellStyle name="Check Cell" xfId="11833" builtinId="23" hidden="1" customBuiltin="1"/>
    <cellStyle name="Check Cell" xfId="11691" builtinId="23" hidden="1" customBuiltin="1"/>
    <cellStyle name="Check Cell" xfId="8372" builtinId="23" hidden="1" customBuiltin="1"/>
    <cellStyle name="Check Cell" xfId="2690" builtinId="23" hidden="1" customBuiltin="1"/>
    <cellStyle name="Check Cell" xfId="2721" builtinId="23" hidden="1" customBuiltin="1"/>
    <cellStyle name="Check Cell" xfId="2813" builtinId="23" hidden="1" customBuiltin="1"/>
    <cellStyle name="Check Cell" xfId="2835" builtinId="23" hidden="1" customBuiltin="1"/>
    <cellStyle name="Check Cell" xfId="2856" builtinId="23" hidden="1" customBuiltin="1"/>
    <cellStyle name="Check Cell" xfId="2877" builtinId="23" hidden="1" customBuiltin="1"/>
    <cellStyle name="Check Cell" xfId="1900" builtinId="23" hidden="1" customBuiltin="1"/>
    <cellStyle name="Check Cell" xfId="1919" builtinId="23" hidden="1" customBuiltin="1"/>
    <cellStyle name="Check Cell" xfId="1927" builtinId="23" hidden="1" customBuiltin="1"/>
    <cellStyle name="Check Cell" xfId="1896" builtinId="23" hidden="1" customBuiltin="1"/>
    <cellStyle name="Check Cell" xfId="8318" builtinId="23" hidden="1" customBuiltin="1"/>
    <cellStyle name="Check Cell" xfId="8521" builtinId="23" hidden="1" customBuiltin="1"/>
    <cellStyle name="Check Cell" xfId="8389" builtinId="23" hidden="1" customBuiltin="1"/>
    <cellStyle name="Check Cell" xfId="9671" builtinId="23" hidden="1" customBuiltin="1"/>
    <cellStyle name="Check Cell" xfId="9692" builtinId="23" hidden="1" customBuiltin="1"/>
    <cellStyle name="Check Cell" xfId="9715" builtinId="23" hidden="1" customBuiltin="1"/>
    <cellStyle name="Check Cell" xfId="9736" builtinId="23" hidden="1" customBuiltin="1"/>
    <cellStyle name="Check Cell" xfId="9757" builtinId="23" hidden="1" customBuiltin="1"/>
    <cellStyle name="Check Cell" xfId="9664" builtinId="23" hidden="1" customBuiltin="1"/>
    <cellStyle name="Check Cell" xfId="9790" builtinId="23" hidden="1" customBuiltin="1"/>
    <cellStyle name="Check Cell" xfId="9820" builtinId="23" hidden="1" customBuiltin="1"/>
    <cellStyle name="Check Cell" xfId="9855" builtinId="23" hidden="1" customBuiltin="1"/>
    <cellStyle name="Check Cell" xfId="9886" builtinId="23" hidden="1" customBuiltin="1"/>
    <cellStyle name="Check Cell" xfId="9917" builtinId="23" hidden="1" customBuiltin="1"/>
    <cellStyle name="Check Cell" xfId="9857" builtinId="23" hidden="1" customBuiltin="1"/>
    <cellStyle name="Check Cell" xfId="9826" builtinId="23" hidden="1" customBuiltin="1"/>
    <cellStyle name="Check Cell" xfId="9860" builtinId="23" hidden="1" customBuiltin="1"/>
    <cellStyle name="Check Cell" xfId="9969" builtinId="23" hidden="1" customBuiltin="1"/>
    <cellStyle name="Check Cell" xfId="9993" builtinId="23" hidden="1" customBuiltin="1"/>
    <cellStyle name="Check Cell" xfId="10017" builtinId="23" hidden="1" customBuiltin="1"/>
    <cellStyle name="Check Cell" xfId="9930" builtinId="23" hidden="1" customBuiltin="1"/>
    <cellStyle name="Check Cell" xfId="10060" builtinId="23" hidden="1" customBuiltin="1"/>
    <cellStyle name="Check Cell" xfId="10088" builtinId="23" hidden="1" customBuiltin="1"/>
    <cellStyle name="Check Cell" xfId="10120" builtinId="23" hidden="1" customBuiltin="1"/>
    <cellStyle name="Check Cell" xfId="10149" builtinId="23" hidden="1" customBuiltin="1"/>
    <cellStyle name="Check Cell" xfId="10176" builtinId="23" hidden="1" customBuiltin="1"/>
    <cellStyle name="Check Cell" xfId="10094" builtinId="23" hidden="1" customBuiltin="1"/>
    <cellStyle name="Check Cell" xfId="10125" builtinId="23" hidden="1" customBuiltin="1"/>
    <cellStyle name="Check Cell" xfId="10223" builtinId="23" hidden="1" customBuiltin="1"/>
    <cellStyle name="Check Cell" xfId="10246" builtinId="23" hidden="1" customBuiltin="1"/>
    <cellStyle name="Check Cell" xfId="10271" builtinId="23" hidden="1" customBuiltin="1"/>
    <cellStyle name="Check Cell" xfId="10298" builtinId="23" hidden="1" customBuiltin="1"/>
    <cellStyle name="Check Cell" xfId="10337" builtinId="23" hidden="1" customBuiltin="1"/>
    <cellStyle name="Check Cell" xfId="10366" builtinId="23" hidden="1" customBuiltin="1"/>
    <cellStyle name="Check Cell" xfId="10399" builtinId="23" hidden="1" customBuiltin="1"/>
    <cellStyle name="Check Cell" xfId="10429" builtinId="23" hidden="1" customBuiltin="1"/>
    <cellStyle name="Check Cell" xfId="10456" builtinId="23" hidden="1" customBuiltin="1"/>
    <cellStyle name="Check Cell" xfId="10401" builtinId="23" hidden="1" customBuiltin="1"/>
    <cellStyle name="Check Cell" xfId="10372" builtinId="23" hidden="1" customBuiltin="1"/>
    <cellStyle name="Check Cell" xfId="10404" builtinId="23" hidden="1" customBuiltin="1"/>
    <cellStyle name="Check Cell" xfId="10502" builtinId="23" hidden="1" customBuiltin="1"/>
    <cellStyle name="Check Cell" xfId="10526" builtinId="23" hidden="1" customBuiltin="1"/>
    <cellStyle name="Check Cell" xfId="10549" builtinId="23" hidden="1" customBuiltin="1"/>
    <cellStyle name="Check Cell" xfId="10579" builtinId="23" hidden="1" customBuiltin="1"/>
    <cellStyle name="Check Cell" xfId="8268" builtinId="23" hidden="1" customBuiltin="1"/>
    <cellStyle name="Check Cell" xfId="5598" builtinId="23" hidden="1" customBuiltin="1"/>
    <cellStyle name="Check Cell" xfId="5204" builtinId="23" hidden="1" customBuiltin="1"/>
    <cellStyle name="Check Cell" xfId="10643" builtinId="23" hidden="1" customBuiltin="1"/>
    <cellStyle name="Check Cell" xfId="9042" builtinId="23" hidden="1" customBuiltin="1"/>
    <cellStyle name="Check Cell" xfId="9073" builtinId="23" hidden="1" customBuiltin="1"/>
    <cellStyle name="Check Cell" xfId="9100" builtinId="23" hidden="1" customBuiltin="1"/>
    <cellStyle name="Check Cell" xfId="9044" builtinId="23" hidden="1" customBuiltin="1"/>
    <cellStyle name="Check Cell" xfId="9015" builtinId="23" hidden="1" customBuiltin="1"/>
    <cellStyle name="Check Cell" xfId="9047" builtinId="23" hidden="1" customBuiltin="1"/>
    <cellStyle name="Check Cell" xfId="9147" builtinId="23" hidden="1" customBuiltin="1"/>
    <cellStyle name="Check Cell" xfId="9171" builtinId="23" hidden="1" customBuiltin="1"/>
    <cellStyle name="Check Cell" xfId="9197" builtinId="23" hidden="1" customBuiltin="1"/>
    <cellStyle name="Check Cell" xfId="9225" builtinId="23" hidden="1" customBuiltin="1"/>
    <cellStyle name="Check Cell" xfId="9264" builtinId="23" hidden="1" customBuiltin="1"/>
    <cellStyle name="Check Cell" xfId="9294" builtinId="23" hidden="1" customBuiltin="1"/>
    <cellStyle name="Check Cell" xfId="9327" builtinId="23" hidden="1" customBuiltin="1"/>
    <cellStyle name="Check Cell" xfId="9358" builtinId="23" hidden="1" customBuiltin="1"/>
    <cellStyle name="Check Cell" xfId="9385" builtinId="23" hidden="1" customBuiltin="1"/>
    <cellStyle name="Check Cell" xfId="9329" builtinId="23" hidden="1" customBuiltin="1"/>
    <cellStyle name="Check Cell" xfId="9300" builtinId="23" hidden="1" customBuiltin="1"/>
    <cellStyle name="Check Cell" xfId="9332" builtinId="23" hidden="1" customBuiltin="1"/>
    <cellStyle name="Check Cell" xfId="9455" builtinId="23" hidden="1" customBuiltin="1"/>
    <cellStyle name="Check Cell" xfId="9480" builtinId="23" hidden="1" customBuiltin="1"/>
    <cellStyle name="Check Cell" xfId="9503" builtinId="23" hidden="1" customBuiltin="1"/>
    <cellStyle name="Check Cell" xfId="8284" builtinId="23" hidden="1" customBuiltin="1"/>
    <cellStyle name="Check Cell" xfId="8359" builtinId="23" hidden="1" customBuiltin="1"/>
    <cellStyle name="Check Cell" xfId="8274" builtinId="23" hidden="1" customBuiltin="1"/>
    <cellStyle name="Check Cell" xfId="8771" builtinId="23" hidden="1" customBuiltin="1"/>
    <cellStyle name="Check Cell" xfId="8803" builtinId="23" hidden="1" customBuiltin="1"/>
    <cellStyle name="Check Cell" xfId="8835" builtinId="23" hidden="1" customBuiltin="1"/>
    <cellStyle name="Check Cell" xfId="8773" builtinId="23" hidden="1" customBuiltin="1"/>
    <cellStyle name="Check Cell" xfId="8741" builtinId="23" hidden="1" customBuiltin="1"/>
    <cellStyle name="Check Cell" xfId="8776" builtinId="23" hidden="1" customBuiltin="1"/>
    <cellStyle name="Check Cell" xfId="8885" builtinId="23" hidden="1" customBuiltin="1"/>
    <cellStyle name="Check Cell" xfId="8909" builtinId="23" hidden="1" customBuiltin="1"/>
    <cellStyle name="Check Cell" xfId="8933" builtinId="23" hidden="1" customBuiltin="1"/>
    <cellStyle name="Check Cell" xfId="8847" builtinId="23" hidden="1" customBuiltin="1"/>
    <cellStyle name="Check Cell" xfId="8978" builtinId="23" hidden="1" customBuiltin="1"/>
    <cellStyle name="Check Cell" xfId="9009" builtinId="23" hidden="1" customBuiltin="1"/>
    <cellStyle name="Check Cell" xfId="8594" builtinId="23" hidden="1" customBuiltin="1"/>
    <cellStyle name="Check Cell" xfId="8622" builtinId="23" hidden="1" customBuiltin="1"/>
    <cellStyle name="Check Cell" xfId="8645" builtinId="23" hidden="1" customBuiltin="1"/>
    <cellStyle name="Check Cell" xfId="8671" builtinId="23" hidden="1" customBuiltin="1"/>
    <cellStyle name="Check Cell" xfId="8563" builtinId="23" hidden="1" customBuiltin="1"/>
    <cellStyle name="Check Cell" xfId="8735" builtinId="23" hidden="1" customBuiltin="1"/>
    <cellStyle name="Check Cell" xfId="8061" builtinId="23" hidden="1" customBuiltin="1"/>
    <cellStyle name="Check Cell" xfId="8105" builtinId="23" hidden="1" customBuiltin="1"/>
    <cellStyle name="Check Cell" xfId="8570" builtinId="23" hidden="1" customBuiltin="1"/>
    <cellStyle name="Check Cell" xfId="8040" builtinId="23" hidden="1" customBuiltin="1"/>
    <cellStyle name="Check Cell" xfId="8017" builtinId="23" hidden="1" customBuiltin="1"/>
    <cellStyle name="Comma" xfId="23965" builtinId="3" hidden="1"/>
    <cellStyle name="Comma" xfId="23905" builtinId="3" hidden="1"/>
    <cellStyle name="Comma" xfId="24121" builtinId="3" hidden="1"/>
    <cellStyle name="Comma" xfId="24057" builtinId="3" hidden="1"/>
    <cellStyle name="Comma" xfId="24223" builtinId="3" hidden="1"/>
    <cellStyle name="Comma" xfId="24297" builtinId="3" hidden="1"/>
    <cellStyle name="Comma" xfId="24395" builtinId="3" hidden="1"/>
    <cellStyle name="Comma" xfId="24331" builtinId="3" hidden="1"/>
    <cellStyle name="Comma" xfId="24497" builtinId="3" hidden="1"/>
    <cellStyle name="Comma" xfId="23480" builtinId="3" hidden="1"/>
    <cellStyle name="Comma" xfId="23584" builtinId="3" hidden="1"/>
    <cellStyle name="Comma" xfId="24694" builtinId="3" hidden="1"/>
    <cellStyle name="Comma" xfId="24764" builtinId="3" hidden="1"/>
    <cellStyle name="Comma" xfId="24717" builtinId="3" hidden="1"/>
    <cellStyle name="Comma" xfId="24903" builtinId="3" hidden="1"/>
    <cellStyle name="Comma" xfId="24836" builtinId="3" hidden="1"/>
    <cellStyle name="Comma" xfId="25012" builtinId="3" hidden="1"/>
    <cellStyle name="Comma" xfId="24953" builtinId="3" hidden="1"/>
    <cellStyle name="Comma" xfId="25164" builtinId="3" hidden="1"/>
    <cellStyle name="Comma" xfId="25101" builtinId="3" hidden="1"/>
    <cellStyle name="Comma" xfId="25263" builtinId="3" hidden="1"/>
    <cellStyle name="Comma" xfId="25339" builtinId="3" hidden="1"/>
    <cellStyle name="Comma" xfId="25435" builtinId="3" hidden="1"/>
    <cellStyle name="Comma" xfId="25372" builtinId="3" hidden="1"/>
    <cellStyle name="Comma" xfId="25536" builtinId="3" hidden="1"/>
    <cellStyle name="Comma" xfId="21917" builtinId="3" hidden="1"/>
    <cellStyle name="Comma" xfId="17987" builtinId="3" hidden="1"/>
    <cellStyle name="Comma" xfId="11371" builtinId="3" hidden="1"/>
    <cellStyle name="Comma" xfId="23983" builtinId="3" hidden="1"/>
    <cellStyle name="Comma" xfId="10863" builtinId="3" hidden="1"/>
    <cellStyle name="Comma" xfId="23330" builtinId="3" hidden="1"/>
    <cellStyle name="Comma" xfId="23535" builtinId="3" hidden="1"/>
    <cellStyle name="Comma" xfId="25666" builtinId="3" hidden="1"/>
    <cellStyle name="Comma" xfId="23546" builtinId="3" hidden="1"/>
    <cellStyle name="Comma" xfId="25868" builtinId="3" hidden="1"/>
    <cellStyle name="Comma" xfId="25795" builtinId="3" hidden="1"/>
    <cellStyle name="Comma" xfId="25988" builtinId="3" hidden="1"/>
    <cellStyle name="Comma" xfId="26095" builtinId="3" hidden="1"/>
    <cellStyle name="Comma" xfId="26192" builtinId="3" hidden="1"/>
    <cellStyle name="Comma" xfId="26127" builtinId="3" hidden="1"/>
    <cellStyle name="Comma" xfId="26291" builtinId="3" hidden="1"/>
    <cellStyle name="Comma" xfId="26357" builtinId="3" hidden="1"/>
    <cellStyle name="Comma" xfId="26422" builtinId="3" hidden="1"/>
    <cellStyle name="Comma" xfId="26713" builtinId="3" hidden="1"/>
    <cellStyle name="Comma" xfId="26665" builtinId="3" hidden="1"/>
    <cellStyle name="Comma" xfId="26851" builtinId="3" hidden="1"/>
    <cellStyle name="Comma" xfId="26784" builtinId="3" hidden="1"/>
    <cellStyle name="Comma" xfId="26958" builtinId="3" hidden="1"/>
    <cellStyle name="Comma" xfId="26901" builtinId="3" hidden="1"/>
    <cellStyle name="Comma" xfId="27102" builtinId="3" hidden="1"/>
    <cellStyle name="Comma" xfId="27039" builtinId="3" hidden="1"/>
    <cellStyle name="Comma" xfId="27200" builtinId="3" hidden="1"/>
    <cellStyle name="Comma" xfId="27267" builtinId="3" hidden="1"/>
    <cellStyle name="Comma" xfId="27362" builtinId="3" hidden="1"/>
    <cellStyle name="Comma" xfId="27299" builtinId="3" hidden="1"/>
    <cellStyle name="Comma" xfId="27460" builtinId="3" hidden="1"/>
    <cellStyle name="Comma" xfId="26514" builtinId="3" hidden="1"/>
    <cellStyle name="Comma" xfId="27551" builtinId="3" hidden="1"/>
    <cellStyle name="Comma" xfId="27621" builtinId="3" hidden="1"/>
    <cellStyle name="Comma" xfId="27574" builtinId="3" hidden="1"/>
    <cellStyle name="Comma" xfId="27757" builtinId="3" hidden="1"/>
    <cellStyle name="Comma" xfId="27691" builtinId="3" hidden="1"/>
    <cellStyle name="Comma" xfId="27863" builtinId="3" hidden="1"/>
    <cellStyle name="Comma" xfId="27806" builtinId="3" hidden="1"/>
    <cellStyle name="Comma" xfId="28004" builtinId="3" hidden="1"/>
    <cellStyle name="Comma" xfId="27942" builtinId="3" hidden="1"/>
    <cellStyle name="Comma" xfId="28101" builtinId="3" hidden="1"/>
    <cellStyle name="Comma" xfId="28167" builtinId="3" hidden="1"/>
    <cellStyle name="Comma" xfId="28260" builtinId="3" hidden="1"/>
    <cellStyle name="Comma" xfId="28198" builtinId="3" hidden="1"/>
    <cellStyle name="Comma" xfId="28357" builtinId="3" hidden="1"/>
    <cellStyle name="Comma" xfId="26608" builtinId="3" hidden="1"/>
    <cellStyle name="Comma" xfId="14026" builtinId="3" hidden="1"/>
    <cellStyle name="Comma" xfId="5731" builtinId="3" hidden="1"/>
    <cellStyle name="Comma" xfId="4771" builtinId="3" hidden="1"/>
    <cellStyle name="Comma" xfId="5665" builtinId="3" hidden="1"/>
    <cellStyle name="Comma" xfId="7644" builtinId="3" hidden="1"/>
    <cellStyle name="Comma" xfId="5538" builtinId="3" hidden="1"/>
    <cellStyle name="Comma" xfId="5624" builtinId="3" hidden="1"/>
    <cellStyle name="Comma" xfId="5202" builtinId="3" hidden="1"/>
    <cellStyle name="Comma" xfId="7819" builtinId="3" hidden="1"/>
    <cellStyle name="Comma" xfId="7796" builtinId="3" hidden="1"/>
    <cellStyle name="Comma" xfId="4172" builtinId="3" hidden="1"/>
    <cellStyle name="Comma" xfId="6209" builtinId="3" hidden="1"/>
    <cellStyle name="Comma" xfId="3887" builtinId="3" hidden="1"/>
    <cellStyle name="Comma" xfId="5004" builtinId="3" hidden="1"/>
    <cellStyle name="Comma" xfId="17057" builtinId="3" hidden="1"/>
    <cellStyle name="Comma" xfId="19449" builtinId="3" hidden="1"/>
    <cellStyle name="Comma" xfId="19376" builtinId="3" hidden="1"/>
    <cellStyle name="Comma" xfId="19569" builtinId="3" hidden="1"/>
    <cellStyle name="Comma" xfId="19679" builtinId="3" hidden="1"/>
    <cellStyle name="Comma" xfId="19791" builtinId="3" hidden="1"/>
    <cellStyle name="Comma" xfId="19718" builtinId="3" hidden="1"/>
    <cellStyle name="Comma" xfId="19911" builtinId="3" hidden="1"/>
    <cellStyle name="Comma" xfId="20020" builtinId="3" hidden="1"/>
    <cellStyle name="Comma" xfId="20174" builtinId="3" hidden="1"/>
    <cellStyle name="Comma" xfId="20417" builtinId="3" hidden="1"/>
    <cellStyle name="Comma" xfId="20500" builtinId="3" hidden="1"/>
    <cellStyle name="Comma" xfId="20444" builtinId="3" hidden="1"/>
    <cellStyle name="Comma" xfId="20657" builtinId="3" hidden="1"/>
    <cellStyle name="Comma" xfId="20586" builtinId="3" hidden="1"/>
    <cellStyle name="Comma" xfId="20771" builtinId="3" hidden="1"/>
    <cellStyle name="Comma" xfId="20709" builtinId="3" hidden="1"/>
    <cellStyle name="Comma" xfId="20932" builtinId="3" hidden="1"/>
    <cellStyle name="Comma" xfId="20866" builtinId="3" hidden="1"/>
    <cellStyle name="Comma" xfId="21035" builtinId="3" hidden="1"/>
    <cellStyle name="Comma" xfId="21110" builtinId="3" hidden="1"/>
    <cellStyle name="Comma" xfId="21209" builtinId="3" hidden="1"/>
    <cellStyle name="Comma" xfId="21144" builtinId="3" hidden="1"/>
    <cellStyle name="Comma" xfId="21312" builtinId="3" hidden="1"/>
    <cellStyle name="Comma" xfId="20275" builtinId="3" hidden="1"/>
    <cellStyle name="Comma" xfId="20381" builtinId="3" hidden="1"/>
    <cellStyle name="Comma" xfId="21510" builtinId="3" hidden="1"/>
    <cellStyle name="Comma" xfId="21581" builtinId="3" hidden="1"/>
    <cellStyle name="Comma" xfId="21534" builtinId="3" hidden="1"/>
    <cellStyle name="Comma" xfId="21722" builtinId="3" hidden="1"/>
    <cellStyle name="Comma" xfId="21654" builtinId="3" hidden="1"/>
    <cellStyle name="Comma" xfId="21832" builtinId="3" hidden="1"/>
    <cellStyle name="Comma" xfId="21773" builtinId="3" hidden="1"/>
    <cellStyle name="Comma" xfId="21988" builtinId="3" hidden="1"/>
    <cellStyle name="Comma" xfId="21924" builtinId="3" hidden="1"/>
    <cellStyle name="Comma" xfId="22089" builtinId="3" hidden="1"/>
    <cellStyle name="Comma" xfId="22166" builtinId="3" hidden="1"/>
    <cellStyle name="Comma" xfId="22264" builtinId="3" hidden="1"/>
    <cellStyle name="Comma" xfId="22199" builtinId="3" hidden="1"/>
    <cellStyle name="Comma" xfId="22368" builtinId="3" hidden="1"/>
    <cellStyle name="Comma" xfId="18655" builtinId="3" hidden="1"/>
    <cellStyle name="Comma" xfId="4766" builtinId="3" hidden="1"/>
    <cellStyle name="Comma" xfId="5753" builtinId="3" hidden="1"/>
    <cellStyle name="Comma" xfId="20789" builtinId="3" hidden="1"/>
    <cellStyle name="Comma" xfId="16876" builtinId="3" hidden="1"/>
    <cellStyle name="Comma" xfId="20114" builtinId="3" hidden="1"/>
    <cellStyle name="Comma" xfId="20331" builtinId="3" hidden="1"/>
    <cellStyle name="Comma" xfId="22499" builtinId="3" hidden="1"/>
    <cellStyle name="Comma" xfId="20342" builtinId="3" hidden="1"/>
    <cellStyle name="Comma" xfId="22702" builtinId="3" hidden="1"/>
    <cellStyle name="Comma" xfId="17872" builtinId="3" hidden="1"/>
    <cellStyle name="Comma" xfId="18041" builtinId="3" hidden="1"/>
    <cellStyle name="Comma" xfId="6329" builtinId="3" hidden="1"/>
    <cellStyle name="Comma" xfId="17097" builtinId="3" hidden="1"/>
    <cellStyle name="Comma" xfId="18241" builtinId="3" hidden="1"/>
    <cellStyle name="Comma" xfId="18312" builtinId="3" hidden="1"/>
    <cellStyle name="Comma" xfId="18265" builtinId="3" hidden="1"/>
    <cellStyle name="Comma" xfId="18453" builtinId="3" hidden="1"/>
    <cellStyle name="Comma" xfId="18385" builtinId="3" hidden="1"/>
    <cellStyle name="Comma" xfId="18566" builtinId="3" hidden="1"/>
    <cellStyle name="Comma" xfId="18505" builtinId="3" hidden="1"/>
    <cellStyle name="Comma" xfId="18727" builtinId="3" hidden="1"/>
    <cellStyle name="Comma" xfId="18662" builtinId="3" hidden="1"/>
    <cellStyle name="Comma" xfId="18831" builtinId="3" hidden="1"/>
    <cellStyle name="Comma" xfId="18911" builtinId="3" hidden="1"/>
    <cellStyle name="Comma" xfId="19009" builtinId="3" hidden="1"/>
    <cellStyle name="Comma" xfId="18944" builtinId="3" hidden="1"/>
    <cellStyle name="Comma" xfId="19114" builtinId="3" hidden="1"/>
    <cellStyle name="Comma" xfId="6158" builtinId="3" hidden="1"/>
    <cellStyle name="Comma" xfId="10899" builtinId="3" hidden="1"/>
    <cellStyle name="Comma" xfId="17509" builtinId="3" hidden="1"/>
    <cellStyle name="Comma" xfId="5951" builtinId="3" hidden="1"/>
    <cellStyle name="Comma" xfId="6056" builtinId="3" hidden="1"/>
    <cellStyle name="Comma" xfId="17046" builtinId="3" hidden="1"/>
    <cellStyle name="Comma" xfId="19246" builtinId="3" hidden="1"/>
    <cellStyle name="Comma" xfId="17133" builtinId="3" hidden="1"/>
    <cellStyle name="Comma" xfId="17217" builtinId="3" hidden="1"/>
    <cellStyle name="Comma" xfId="17160" builtinId="3" hidden="1"/>
    <cellStyle name="Comma" xfId="17375" builtinId="3" hidden="1"/>
    <cellStyle name="Comma" xfId="17303" builtinId="3" hidden="1"/>
    <cellStyle name="Comma" xfId="17491" builtinId="3" hidden="1"/>
    <cellStyle name="Comma" xfId="17428" builtinId="3" hidden="1"/>
    <cellStyle name="Comma" xfId="17653" builtinId="3" hidden="1"/>
    <cellStyle name="Comma" xfId="17587" builtinId="3" hidden="1"/>
    <cellStyle name="Comma" xfId="17838" builtinId="3" hidden="1"/>
    <cellStyle name="Comma" xfId="17937" builtinId="3" hidden="1"/>
    <cellStyle name="Comma" xfId="10712" builtinId="3" hidden="1"/>
    <cellStyle name="Comma" xfId="6321" builtinId="3" hidden="1"/>
    <cellStyle name="Comma" xfId="5417" builtinId="3" hidden="1"/>
    <cellStyle name="Comma" xfId="4920" builtinId="3" hidden="1"/>
    <cellStyle name="Comma" xfId="11414" builtinId="3" hidden="1"/>
    <cellStyle name="Comma" xfId="16725" builtinId="3" hidden="1"/>
    <cellStyle name="Comma" xfId="14195" builtinId="3" hidden="1"/>
    <cellStyle name="Comma" xfId="14175" builtinId="3" hidden="1"/>
    <cellStyle name="Comma" xfId="10607" builtinId="3" hidden="1"/>
    <cellStyle name="Comma" xfId="5119" builtinId="3" hidden="1"/>
    <cellStyle name="Comma" xfId="4749" builtinId="3" hidden="1"/>
    <cellStyle name="Comma" xfId="4622" builtinId="3" hidden="1"/>
    <cellStyle name="Comma" xfId="17759" builtinId="3" hidden="1"/>
    <cellStyle name="Comma" xfId="26641" builtinId="3" hidden="1"/>
    <cellStyle name="Comma" xfId="7273" builtinId="3" hidden="1"/>
    <cellStyle name="Comma" xfId="7197" builtinId="3" hidden="1"/>
    <cellStyle name="Comma" xfId="7394" builtinId="3" hidden="1"/>
    <cellStyle name="Comma" xfId="7512" builtinId="3" hidden="1"/>
    <cellStyle name="Comma" xfId="8010" builtinId="3" hidden="1"/>
    <cellStyle name="Comma" xfId="8532" builtinId="3" hidden="1"/>
    <cellStyle name="Comma" xfId="8614" builtinId="3" hidden="1"/>
    <cellStyle name="Comma" xfId="8559" builtinId="3" hidden="1"/>
    <cellStyle name="Comma" xfId="8763" builtinId="3" hidden="1"/>
    <cellStyle name="Comma" xfId="8694" builtinId="3" hidden="1"/>
    <cellStyle name="Comma" xfId="8877" builtinId="3" hidden="1"/>
    <cellStyle name="Comma" xfId="8816" builtinId="3" hidden="1"/>
    <cellStyle name="Comma" xfId="9034" builtinId="3" hidden="1"/>
    <cellStyle name="Comma" xfId="8965" builtinId="3" hidden="1"/>
    <cellStyle name="Comma" xfId="9140" builtinId="3" hidden="1"/>
    <cellStyle name="Comma" xfId="9218" builtinId="3" hidden="1"/>
    <cellStyle name="Comma" xfId="9319" builtinId="3" hidden="1"/>
    <cellStyle name="Comma" xfId="9252" builtinId="3" hidden="1"/>
    <cellStyle name="Comma" xfId="9424" builtinId="3" hidden="1"/>
    <cellStyle name="Comma" xfId="8149" builtinId="3" hidden="1"/>
    <cellStyle name="Comma" xfId="8465" builtinId="3" hidden="1"/>
    <cellStyle name="Comma" xfId="9635" builtinId="3" hidden="1"/>
    <cellStyle name="Comma" xfId="9708" builtinId="3" hidden="1"/>
    <cellStyle name="Comma" xfId="9660" builtinId="3" hidden="1"/>
    <cellStyle name="Comma" xfId="9847" builtinId="3" hidden="1"/>
    <cellStyle name="Comma" xfId="9778" builtinId="3" hidden="1"/>
    <cellStyle name="Comma" xfId="9961" builtinId="3" hidden="1"/>
    <cellStyle name="Comma" xfId="9898" builtinId="3" hidden="1"/>
    <cellStyle name="Comma" xfId="10112" builtinId="3" hidden="1"/>
    <cellStyle name="Comma" xfId="10049" builtinId="3" hidden="1"/>
    <cellStyle name="Comma" xfId="10216" builtinId="3" hidden="1"/>
    <cellStyle name="Comma" xfId="10291" builtinId="3" hidden="1"/>
    <cellStyle name="Comma" xfId="10391" builtinId="3" hidden="1"/>
    <cellStyle name="Comma" xfId="10326" builtinId="3" hidden="1"/>
    <cellStyle name="Comma" xfId="10495" builtinId="3" hidden="1"/>
    <cellStyle name="Comma" xfId="5897" builtinId="3" hidden="1"/>
    <cellStyle name="Comma" xfId="5621" builtinId="3" hidden="1"/>
    <cellStyle name="Comma" xfId="2304" builtinId="3" hidden="1"/>
    <cellStyle name="Comma" xfId="2247" builtinId="3" hidden="1"/>
    <cellStyle name="Comma" xfId="2448" builtinId="3" hidden="1"/>
    <cellStyle name="Comma" xfId="2385" builtinId="3" hidden="1"/>
    <cellStyle name="Comma" xfId="2546" builtinId="3" hidden="1"/>
    <cellStyle name="Comma" xfId="2613" builtinId="3" hidden="1"/>
    <cellStyle name="Comma" xfId="2708" builtinId="3" hidden="1"/>
    <cellStyle name="Comma" xfId="2645" builtinId="3" hidden="1"/>
    <cellStyle name="Comma" xfId="2806" builtinId="3" hidden="1"/>
    <cellStyle name="Comma" xfId="1860" builtinId="3" hidden="1"/>
    <cellStyle name="Comma" xfId="1954" builtinId="3" hidden="1"/>
    <cellStyle name="Comma" xfId="2996" builtinId="3" hidden="1"/>
    <cellStyle name="Comma" xfId="3066" builtinId="3" hidden="1"/>
    <cellStyle name="Comma" xfId="3019" builtinId="3" hidden="1"/>
    <cellStyle name="Comma" xfId="3202" builtinId="3" hidden="1"/>
    <cellStyle name="Comma" xfId="3136" builtinId="3" hidden="1"/>
    <cellStyle name="Comma" xfId="3308" builtinId="3" hidden="1"/>
    <cellStyle name="Comma" xfId="3251" builtinId="3" hidden="1"/>
    <cellStyle name="Comma" xfId="3449" builtinId="3" hidden="1"/>
    <cellStyle name="Comma" xfId="3387" builtinId="3" hidden="1"/>
    <cellStyle name="Comma" xfId="3546" builtinId="3" hidden="1"/>
    <cellStyle name="Comma" xfId="3612" builtinId="3" hidden="1"/>
    <cellStyle name="Comma" xfId="3705" builtinId="3" hidden="1"/>
    <cellStyle name="Comma" xfId="3643" builtinId="3" hidden="1"/>
    <cellStyle name="Comma" xfId="3802" builtinId="3" hidden="1"/>
    <cellStyle name="Comma" xfId="1157" builtinId="3" hidden="1"/>
    <cellStyle name="Comma" xfId="1267" builtinId="3" hidden="1"/>
    <cellStyle name="Comma" xfId="1379" builtinId="3" hidden="1"/>
    <cellStyle name="Comma" xfId="1306" builtinId="3" hidden="1"/>
    <cellStyle name="Comma" xfId="1499" builtinId="3" hidden="1"/>
    <cellStyle name="Comma" xfId="1604" builtinId="3" hidden="1"/>
    <cellStyle name="Comma" xfId="1768" builtinId="3" hidden="1"/>
    <cellStyle name="Comma" xfId="1987" builtinId="3" hidden="1"/>
    <cellStyle name="Comma" xfId="2059" builtinId="3" hidden="1"/>
    <cellStyle name="Comma" xfId="2197" builtinId="3" hidden="1"/>
    <cellStyle name="Comma" xfId="2130" builtinId="3" hidden="1"/>
    <cellStyle name="Comma" xfId="704" builtinId="3" hidden="1"/>
    <cellStyle name="Comma" xfId="627" builtinId="3" hidden="1"/>
    <cellStyle name="Comma" xfId="835" builtinId="3" hidden="1"/>
    <cellStyle name="Comma" xfId="760" builtinId="3" hidden="1"/>
    <cellStyle name="Comma" xfId="1037" builtinId="3" hidden="1"/>
    <cellStyle name="Comma" xfId="964" builtinId="3" hidden="1"/>
    <cellStyle name="Comma" xfId="395" builtinId="3" hidden="1"/>
    <cellStyle name="Comma" xfId="512" builtinId="3" hidden="1"/>
    <cellStyle name="Comma" xfId="435" builtinId="3" hidden="1"/>
    <cellStyle name="Comma" xfId="134" builtinId="3" hidden="1"/>
    <cellStyle name="Comma" xfId="248" builtinId="3" hidden="1"/>
    <cellStyle name="Comma" xfId="7" builtinId="3" hidden="1"/>
    <cellStyle name="Comma" xfId="2011" builtinId="3" hidden="1"/>
    <cellStyle name="Comma" xfId="13293" builtinId="3" hidden="1"/>
    <cellStyle name="Comma" xfId="22629" builtinId="3" hidden="1"/>
    <cellStyle name="Comma" xfId="22822" builtinId="3" hidden="1"/>
    <cellStyle name="Comma" xfId="22932" builtinId="3" hidden="1"/>
    <cellStyle name="Comma" xfId="23044" builtinId="3" hidden="1"/>
    <cellStyle name="Comma" xfId="22971" builtinId="3" hidden="1"/>
    <cellStyle name="Comma" xfId="23164" builtinId="3" hidden="1"/>
    <cellStyle name="Comma" xfId="23270" builtinId="3" hidden="1"/>
    <cellStyle name="Comma" xfId="23382" builtinId="3" hidden="1"/>
    <cellStyle name="Comma" xfId="23619" builtinId="3" hidden="1"/>
    <cellStyle name="Comma" xfId="23699" builtinId="3" hidden="1"/>
    <cellStyle name="Comma" xfId="23646" builtinId="3" hidden="1"/>
    <cellStyle name="Comma" xfId="23853" builtinId="3" hidden="1"/>
    <cellStyle name="Comma" xfId="23783" builtinId="3" hidden="1"/>
    <cellStyle name="Comma" xfId="14349" builtinId="3" hidden="1"/>
    <cellStyle name="Comma" xfId="14804" builtinId="3" hidden="1"/>
    <cellStyle name="Comma" xfId="14886" builtinId="3" hidden="1"/>
    <cellStyle name="Comma" xfId="14831" builtinId="3" hidden="1"/>
    <cellStyle name="Comma" xfId="15032" builtinId="3" hidden="1"/>
    <cellStyle name="Comma" xfId="14963" builtinId="3" hidden="1"/>
    <cellStyle name="Comma" xfId="15145" builtinId="3" hidden="1"/>
    <cellStyle name="Comma" xfId="15085" builtinId="3" hidden="1"/>
    <cellStyle name="Comma" xfId="15296" builtinId="3" hidden="1"/>
    <cellStyle name="Comma" xfId="15232" builtinId="3" hidden="1"/>
    <cellStyle name="Comma" xfId="15400" builtinId="3" hidden="1"/>
    <cellStyle name="Comma" xfId="15477" builtinId="3" hidden="1"/>
    <cellStyle name="Comma" xfId="15574" builtinId="3" hidden="1"/>
    <cellStyle name="Comma" xfId="15510" builtinId="3" hidden="1"/>
    <cellStyle name="Comma" xfId="15677" builtinId="3" hidden="1"/>
    <cellStyle name="Comma" xfId="14475" builtinId="3" hidden="1"/>
    <cellStyle name="Comma" xfId="14740" builtinId="3" hidden="1"/>
    <cellStyle name="Comma" xfId="15879" builtinId="3" hidden="1"/>
    <cellStyle name="Comma" xfId="15950" builtinId="3" hidden="1"/>
    <cellStyle name="Comma" xfId="15903" builtinId="3" hidden="1"/>
    <cellStyle name="Comma" xfId="16089" builtinId="3" hidden="1"/>
    <cellStyle name="Comma" xfId="16020" builtinId="3" hidden="1"/>
    <cellStyle name="Comma" xfId="16202" builtinId="3" hidden="1"/>
    <cellStyle name="Comma" xfId="16139" builtinId="3" hidden="1"/>
    <cellStyle name="Comma" xfId="16357" builtinId="3" hidden="1"/>
    <cellStyle name="Comma" xfId="16294" builtinId="3" hidden="1"/>
    <cellStyle name="Comma" xfId="16458" builtinId="3" hidden="1"/>
    <cellStyle name="Comma" xfId="16530" builtinId="3" hidden="1"/>
    <cellStyle name="Comma" xfId="16628" builtinId="3" hidden="1"/>
    <cellStyle name="Comma" xfId="16564" builtinId="3" hidden="1"/>
    <cellStyle name="Comma" xfId="16731" builtinId="3" hidden="1"/>
    <cellStyle name="Comma" xfId="12557" builtinId="3" hidden="1"/>
    <cellStyle name="Comma" xfId="10595" builtinId="3" hidden="1"/>
    <cellStyle name="Comma" xfId="4103" builtinId="3" hidden="1"/>
    <cellStyle name="Comma" xfId="9620" builtinId="3" hidden="1"/>
    <cellStyle name="Comma" xfId="4445" builtinId="3" hidden="1"/>
    <cellStyle name="Comma" xfId="14049" builtinId="3" hidden="1"/>
    <cellStyle name="Comma" xfId="128" builtinId="3" hidden="1"/>
    <cellStyle name="Comma" xfId="3976" builtinId="3" hidden="1"/>
    <cellStyle name="Comma" xfId="6342" builtinId="3" hidden="1"/>
    <cellStyle name="Comma" xfId="6432" builtinId="3" hidden="1"/>
    <cellStyle name="Comma" xfId="6373" builtinId="3" hidden="1"/>
    <cellStyle name="Comma" xfId="6592" builtinId="3" hidden="1"/>
    <cellStyle name="Comma" xfId="6515" builtinId="3" hidden="1"/>
    <cellStyle name="Comma" xfId="6725" builtinId="3" hidden="1"/>
    <cellStyle name="Comma" xfId="6650" builtinId="3" hidden="1"/>
    <cellStyle name="Comma" xfId="6928" builtinId="3" hidden="1"/>
    <cellStyle name="Comma" xfId="6854" builtinId="3" hidden="1"/>
    <cellStyle name="Comma" xfId="7048" builtinId="3" hidden="1"/>
    <cellStyle name="Comma" xfId="7158" builtinId="3" hidden="1"/>
    <cellStyle name="Comma" xfId="12466" builtinId="3" hidden="1"/>
    <cellStyle name="Comma" xfId="12401" builtinId="3" hidden="1"/>
    <cellStyle name="Comma" xfId="12630" builtinId="3" hidden="1"/>
    <cellStyle name="Comma" xfId="12565" builtinId="3" hidden="1"/>
    <cellStyle name="Comma" xfId="12735" builtinId="3" hidden="1"/>
    <cellStyle name="Comma" xfId="12823" builtinId="3" hidden="1"/>
    <cellStyle name="Comma" xfId="12923" builtinId="3" hidden="1"/>
    <cellStyle name="Comma" xfId="12858" builtinId="3" hidden="1"/>
    <cellStyle name="Comma" xfId="13027" builtinId="3" hidden="1"/>
    <cellStyle name="Comma" xfId="6266" builtinId="3" hidden="1"/>
    <cellStyle name="Comma" xfId="7614" builtinId="3" hidden="1"/>
    <cellStyle name="Comma" xfId="6316" builtinId="3" hidden="1"/>
    <cellStyle name="Comma" xfId="11367" builtinId="3" hidden="1"/>
    <cellStyle name="Comma" xfId="4219" builtinId="3" hidden="1"/>
    <cellStyle name="Comma" xfId="6363" builtinId="3" hidden="1"/>
    <cellStyle name="Comma" xfId="10876" builtinId="3" hidden="1"/>
    <cellStyle name="Comma" xfId="13164" builtinId="3" hidden="1"/>
    <cellStyle name="Comma" xfId="10887" builtinId="3" hidden="1"/>
    <cellStyle name="Comma" xfId="13366" builtinId="3" hidden="1"/>
    <cellStyle name="Comma" xfId="13486" builtinId="3" hidden="1"/>
    <cellStyle name="Comma" xfId="13596" builtinId="3" hidden="1"/>
    <cellStyle name="Comma" xfId="13708" builtinId="3" hidden="1"/>
    <cellStyle name="Comma" xfId="13635" builtinId="3" hidden="1"/>
    <cellStyle name="Comma" xfId="13828" builtinId="3" hidden="1"/>
    <cellStyle name="Comma" xfId="13946" builtinId="3" hidden="1"/>
    <cellStyle name="Comma" xfId="11630" builtinId="3" hidden="1"/>
    <cellStyle name="Comma" xfId="11715" builtinId="3" hidden="1"/>
    <cellStyle name="Comma" xfId="11820" builtinId="3" hidden="1"/>
    <cellStyle name="Comma" xfId="11752" builtinId="3" hidden="1"/>
    <cellStyle name="Comma" xfId="11924" builtinId="3" hidden="1"/>
    <cellStyle name="Comma" xfId="4137" builtinId="3" hidden="1"/>
    <cellStyle name="Comma" xfId="10930" builtinId="3" hidden="1"/>
    <cellStyle name="Comma" xfId="12135" builtinId="3" hidden="1"/>
    <cellStyle name="Comma" xfId="12207" builtinId="3" hidden="1"/>
    <cellStyle name="Comma" xfId="12159" builtinId="3" hidden="1"/>
    <cellStyle name="Comma" xfId="12351" builtinId="3" hidden="1"/>
    <cellStyle name="Comma" xfId="12280" builtinId="3" hidden="1"/>
    <cellStyle name="Comma" xfId="11228" builtinId="3" hidden="1"/>
    <cellStyle name="Comma" xfId="11156" builtinId="3" hidden="1"/>
    <cellStyle name="Comma" xfId="11348" builtinId="3" hidden="1"/>
    <cellStyle name="Comma" xfId="11284" builtinId="3" hidden="1"/>
    <cellStyle name="Comma" xfId="11522" builtinId="3" hidden="1"/>
    <cellStyle name="Comma" xfId="11453" builtinId="3" hidden="1"/>
    <cellStyle name="Comma" xfId="10973" builtinId="3" hidden="1"/>
    <cellStyle name="Comma" xfId="11064" builtinId="3" hidden="1"/>
    <cellStyle name="Comma" xfId="11003" builtinId="3" hidden="1"/>
    <cellStyle name="Comma" xfId="4356" builtinId="3" hidden="1"/>
    <cellStyle name="Comma" xfId="10488" builtinId="3" hidden="1"/>
    <cellStyle name="Comma" xfId="3895" builtinId="3" hidden="1"/>
    <cellStyle name="Comma" xfId="34031" xr:uid="{00000000-0005-0000-0000-00008D640000}"/>
    <cellStyle name="Comma [0]" xfId="52" builtinId="6" customBuiltin="1"/>
    <cellStyle name="Comma [1]" xfId="46" xr:uid="{00000000-0005-0000-0000-000091640000}"/>
    <cellStyle name="Comma [2]" xfId="28446" xr:uid="{704AB673-9223-469D-8B12-7CD871075A70}"/>
    <cellStyle name="Comma [4]" xfId="47" xr:uid="{00000000-0005-0000-0000-000092640000}"/>
    <cellStyle name="Currency" xfId="14188" builtinId="4" hidden="1"/>
    <cellStyle name="Currency" xfId="8454" builtinId="4" hidden="1"/>
    <cellStyle name="Currency" xfId="13933" builtinId="4" hidden="1"/>
    <cellStyle name="Currency" xfId="5629" builtinId="4" hidden="1"/>
    <cellStyle name="Currency" xfId="12723" builtinId="4" hidden="1"/>
    <cellStyle name="Currency" xfId="4660" builtinId="4" hidden="1"/>
    <cellStyle name="Currency" xfId="6159" builtinId="4" hidden="1"/>
    <cellStyle name="Currency" xfId="14219" builtinId="4" hidden="1"/>
    <cellStyle name="Currency" xfId="10802" builtinId="4" hidden="1"/>
    <cellStyle name="Currency" xfId="25251" builtinId="4" hidden="1"/>
    <cellStyle name="Currency" xfId="25702" builtinId="4" hidden="1"/>
    <cellStyle name="Currency" xfId="25798" builtinId="4" hidden="1"/>
    <cellStyle name="Currency" xfId="25901" builtinId="4" hidden="1"/>
    <cellStyle name="Currency" xfId="25822" builtinId="4" hidden="1"/>
    <cellStyle name="Currency" xfId="26023" builtinId="4" hidden="1"/>
    <cellStyle name="Currency" xfId="26130" builtinId="4" hidden="1"/>
    <cellStyle name="Currency" xfId="22735" builtinId="4" hidden="1"/>
    <cellStyle name="Currency" xfId="22656" builtinId="4" hidden="1"/>
    <cellStyle name="Currency" xfId="22974" builtinId="4" hidden="1"/>
    <cellStyle name="Currency" xfId="23077" builtinId="4" hidden="1"/>
    <cellStyle name="Currency" xfId="22998" builtinId="4" hidden="1"/>
    <cellStyle name="Currency" xfId="23199" builtinId="4" hidden="1"/>
    <cellStyle name="Currency" xfId="22077" builtinId="4" hidden="1"/>
    <cellStyle name="Currency" xfId="22535" builtinId="4" hidden="1"/>
    <cellStyle name="Currency" xfId="22632" builtinId="4" hidden="1"/>
    <cellStyle name="Currency" xfId="22152" builtinId="4" hidden="1"/>
    <cellStyle name="Currency" xfId="12518" builtinId="4" hidden="1"/>
    <cellStyle name="Currency" xfId="4702" builtinId="4" hidden="1"/>
    <cellStyle name="Currency" xfId="25325" builtinId="4" hidden="1"/>
    <cellStyle name="Currency" xfId="19604" builtinId="4" hidden="1"/>
    <cellStyle name="Currency" xfId="19721" builtinId="4" hidden="1"/>
    <cellStyle name="Currency" xfId="19824" builtinId="4" hidden="1"/>
    <cellStyle name="Currency" xfId="19745" builtinId="4" hidden="1"/>
    <cellStyle name="Currency" xfId="19946" builtinId="4" hidden="1"/>
    <cellStyle name="Currency" xfId="13983" builtinId="4" hidden="1"/>
    <cellStyle name="Currency" xfId="4236" builtinId="4" hidden="1"/>
    <cellStyle name="Currency" xfId="14726" builtinId="4" hidden="1"/>
    <cellStyle name="Currency" xfId="6857" builtinId="4" hidden="1"/>
    <cellStyle name="Currency" xfId="6961" builtinId="4" hidden="1"/>
    <cellStyle name="Currency" xfId="6881" builtinId="4" hidden="1"/>
    <cellStyle name="Currency" xfId="7083" builtinId="4" hidden="1"/>
    <cellStyle name="Currency" xfId="7200" builtinId="4" hidden="1"/>
    <cellStyle name="Currency" xfId="7306" builtinId="4" hidden="1"/>
    <cellStyle name="Currency" xfId="7225" builtinId="4" hidden="1"/>
    <cellStyle name="Currency" xfId="7429" builtinId="4" hidden="1"/>
    <cellStyle name="Currency" xfId="4479" builtinId="4" hidden="1"/>
    <cellStyle name="Currency" xfId="10734" builtinId="4" hidden="1"/>
    <cellStyle name="Currency" xfId="7811" builtinId="4" hidden="1"/>
    <cellStyle name="Currency" xfId="4473" builtinId="4" hidden="1"/>
    <cellStyle name="Currency" xfId="7499" builtinId="4" hidden="1"/>
    <cellStyle name="Currency" xfId="5116" builtinId="4" hidden="1"/>
    <cellStyle name="Currency" xfId="5569" builtinId="4" hidden="1"/>
    <cellStyle name="Currency" xfId="5608" builtinId="4" hidden="1"/>
    <cellStyle name="Currency" xfId="8176" builtinId="4" hidden="1"/>
    <cellStyle name="Currency" xfId="4809" builtinId="4" hidden="1"/>
    <cellStyle name="Currency" xfId="8132" builtinId="4" hidden="1"/>
    <cellStyle name="Currency" xfId="5805" builtinId="4" hidden="1"/>
    <cellStyle name="Currency" xfId="6078" builtinId="4" hidden="1"/>
    <cellStyle name="Currency" xfId="26222" builtinId="4" hidden="1"/>
    <cellStyle name="Currency" xfId="26151" builtinId="4" hidden="1"/>
    <cellStyle name="Currency" xfId="26313" builtinId="4" hidden="1"/>
    <cellStyle name="Currency" xfId="22857" builtinId="4" hidden="1"/>
    <cellStyle name="Currency" xfId="8155" builtinId="4" hidden="1"/>
    <cellStyle name="Currency" xfId="5414" builtinId="4" hidden="1"/>
    <cellStyle name="Currency" xfId="7603" builtinId="4" hidden="1"/>
    <cellStyle name="Currency" xfId="12806" builtinId="4" hidden="1"/>
    <cellStyle name="Currency" xfId="5281" builtinId="4" hidden="1"/>
    <cellStyle name="Currency" xfId="12719" builtinId="4" hidden="1"/>
    <cellStyle name="Currency" xfId="13200" builtinId="4" hidden="1"/>
    <cellStyle name="Currency" xfId="13296" builtinId="4" hidden="1"/>
    <cellStyle name="Currency" xfId="13399" builtinId="4" hidden="1"/>
    <cellStyle name="Currency" xfId="13320" builtinId="4" hidden="1"/>
    <cellStyle name="Currency" xfId="13521" builtinId="4" hidden="1"/>
    <cellStyle name="Currency" xfId="13638" builtinId="4" hidden="1"/>
    <cellStyle name="Currency" xfId="13741" builtinId="4" hidden="1"/>
    <cellStyle name="Currency" xfId="13662" builtinId="4" hidden="1"/>
    <cellStyle name="Currency" xfId="13863" builtinId="4" hidden="1"/>
    <cellStyle name="Currency" xfId="7556" builtinId="4" hidden="1"/>
    <cellStyle name="Currency" xfId="16943" builtinId="4" hidden="1"/>
    <cellStyle name="Currency" xfId="174" builtinId="4" hidden="1"/>
    <cellStyle name="Currency" xfId="283" builtinId="4" hidden="1"/>
    <cellStyle name="Currency" xfId="53" builtinId="4" hidden="1"/>
    <cellStyle name="Currency" xfId="1534" builtinId="4" hidden="1"/>
    <cellStyle name="Currency" xfId="4303" builtinId="4" hidden="1"/>
    <cellStyle name="Currency" xfId="5720" builtinId="4" hidden="1"/>
    <cellStyle name="Currency" xfId="14496" builtinId="4" hidden="1"/>
    <cellStyle name="Currency" xfId="10572" builtinId="4" hidden="1"/>
    <cellStyle name="Currency" xfId="14463" builtinId="4" hidden="1"/>
    <cellStyle name="Currency" xfId="7507" builtinId="4" hidden="1"/>
    <cellStyle name="Currency" xfId="8133" builtinId="4" hidden="1"/>
    <cellStyle name="Currency" xfId="4327" builtinId="4" hidden="1"/>
    <cellStyle name="Currency" xfId="5120" builtinId="4" hidden="1"/>
    <cellStyle name="Currency" xfId="11545" builtinId="4" hidden="1"/>
    <cellStyle name="Currency" xfId="13934" builtinId="4" hidden="1"/>
    <cellStyle name="Currency" xfId="14480" builtinId="4" hidden="1"/>
    <cellStyle name="Currency" xfId="5584" builtinId="4" hidden="1"/>
    <cellStyle name="Currency" xfId="14017" builtinId="4" hidden="1"/>
    <cellStyle name="Currency" xfId="18896" builtinId="4" hidden="1"/>
    <cellStyle name="Currency" xfId="9792" builtinId="4" hidden="1"/>
    <cellStyle name="Currency" xfId="18817" builtinId="4" hidden="1"/>
    <cellStyle name="Currency" xfId="19282" builtinId="4" hidden="1"/>
    <cellStyle name="Currency" xfId="19379" builtinId="4" hidden="1"/>
    <cellStyle name="Currency" xfId="19482" builtinId="4" hidden="1"/>
    <cellStyle name="Currency" xfId="19403" builtinId="4" hidden="1"/>
    <cellStyle name="Currency" xfId="6518" builtinId="4" hidden="1"/>
    <cellStyle name="Currency" xfId="6628" builtinId="4" hidden="1"/>
    <cellStyle name="Currency" xfId="6542" builtinId="4" hidden="1"/>
    <cellStyle name="Currency" xfId="6761" builtinId="4" hidden="1"/>
    <cellStyle name="Currency" xfId="739" builtinId="4" hidden="1"/>
    <cellStyle name="Currency" xfId="654" builtinId="4" hidden="1"/>
    <cellStyle name="Currency" xfId="871" builtinId="4" hidden="1"/>
    <cellStyle name="Currency" xfId="967" builtinId="4" hidden="1"/>
    <cellStyle name="Currency" xfId="1070" builtinId="4" hidden="1"/>
    <cellStyle name="Currency" xfId="991" builtinId="4" hidden="1"/>
    <cellStyle name="Currency" xfId="440" builtinId="4" hidden="1"/>
    <cellStyle name="Currency" xfId="547" builtinId="4" hidden="1"/>
    <cellStyle name="Currency" xfId="630" builtinId="4" hidden="1"/>
    <cellStyle name="Currency" xfId="1412" builtinId="4" hidden="1"/>
    <cellStyle name="Currency" xfId="1333" builtinId="4" hidden="1"/>
    <cellStyle name="Currency" xfId="3903" builtinId="4" hidden="1"/>
    <cellStyle name="Currency" xfId="4011" builtinId="4" hidden="1"/>
    <cellStyle name="Currency" xfId="6378" builtinId="4" hidden="1"/>
    <cellStyle name="Currency" xfId="6457" builtinId="4" hidden="1"/>
    <cellStyle name="Currency" xfId="7500" builtinId="4" hidden="1"/>
    <cellStyle name="Currency" xfId="1192" builtinId="4" hidden="1"/>
    <cellStyle name="Currency" xfId="1309" builtinId="4" hidden="1"/>
    <cellStyle name="Currency" xfId="5923" builtinId="4" hidden="1"/>
    <cellStyle name="Currency" xfId="6284" builtinId="4" hidden="1"/>
    <cellStyle name="Currency" xfId="5921" builtinId="4" hidden="1"/>
    <cellStyle name="Currency [0]" xfId="6312" builtinId="7" hidden="1"/>
    <cellStyle name="Currency [0]" xfId="14509" builtinId="7" hidden="1"/>
    <cellStyle name="Currency [0]" xfId="5938" builtinId="7" hidden="1"/>
    <cellStyle name="Currency [0]" xfId="10188" builtinId="7" hidden="1"/>
    <cellStyle name="Currency [0]" xfId="20060" builtinId="7" hidden="1"/>
    <cellStyle name="Currency [0]" xfId="22114" builtinId="7" hidden="1"/>
    <cellStyle name="Currency [0]" xfId="4849" builtinId="7" hidden="1"/>
    <cellStyle name="Currency [0]" xfId="25074" builtinId="7" hidden="1"/>
    <cellStyle name="Currency [0]" xfId="20045" builtinId="7" hidden="1"/>
    <cellStyle name="Currency [0]" xfId="5452" builtinId="7" hidden="1"/>
    <cellStyle name="Currency [0]" xfId="25703" builtinId="7" hidden="1"/>
    <cellStyle name="Currency [0]" xfId="25799" builtinId="7" hidden="1"/>
    <cellStyle name="Currency [0]" xfId="25902" builtinId="7" hidden="1"/>
    <cellStyle name="Currency [0]" xfId="25777" builtinId="7" hidden="1"/>
    <cellStyle name="Currency [0]" xfId="26024" builtinId="7" hidden="1"/>
    <cellStyle name="Currency [0]" xfId="26131" builtinId="7" hidden="1"/>
    <cellStyle name="Currency [0]" xfId="22611" builtinId="7" hidden="1"/>
    <cellStyle name="Currency [0]" xfId="22858" builtinId="7" hidden="1"/>
    <cellStyle name="Currency [0]" xfId="22975" builtinId="7" hidden="1"/>
    <cellStyle name="Currency [0]" xfId="23078" builtinId="7" hidden="1"/>
    <cellStyle name="Currency [0]" xfId="22953" builtinId="7" hidden="1"/>
    <cellStyle name="Currency [0]" xfId="23200" builtinId="7" hidden="1"/>
    <cellStyle name="Currency [0]" xfId="22536" builtinId="7" hidden="1"/>
    <cellStyle name="Currency [0]" xfId="22633" builtinId="7" hidden="1"/>
    <cellStyle name="Currency [0]" xfId="22736" builtinId="7" hidden="1"/>
    <cellStyle name="Currency [0]" xfId="16082" builtinId="7" hidden="1"/>
    <cellStyle name="Currency [0]" xfId="14607" builtinId="7" hidden="1"/>
    <cellStyle name="Currency [0]" xfId="21895" builtinId="7" hidden="1"/>
    <cellStyle name="Currency [0]" xfId="19825" builtinId="7" hidden="1"/>
    <cellStyle name="Currency [0]" xfId="19700" builtinId="7" hidden="1"/>
    <cellStyle name="Currency [0]" xfId="19947" builtinId="7" hidden="1"/>
    <cellStyle name="Currency [0]" xfId="5647" builtinId="7" hidden="1"/>
    <cellStyle name="Currency [0]" xfId="16619" builtinId="7" hidden="1"/>
    <cellStyle name="Currency [0]" xfId="18858" builtinId="7" hidden="1"/>
    <cellStyle name="Currency [0]" xfId="4498" builtinId="7" hidden="1"/>
    <cellStyle name="Currency [0]" xfId="6858" builtinId="7" hidden="1"/>
    <cellStyle name="Currency [0]" xfId="6962" builtinId="7" hidden="1"/>
    <cellStyle name="Currency [0]" xfId="6836" builtinId="7" hidden="1"/>
    <cellStyle name="Currency [0]" xfId="7084" builtinId="7" hidden="1"/>
    <cellStyle name="Currency [0]" xfId="7201" builtinId="7" hidden="1"/>
    <cellStyle name="Currency [0]" xfId="7307" builtinId="7" hidden="1"/>
    <cellStyle name="Currency [0]" xfId="7179" builtinId="7" hidden="1"/>
    <cellStyle name="Currency [0]" xfId="7430" builtinId="7" hidden="1"/>
    <cellStyle name="Currency [0]" xfId="8302" builtinId="7" hidden="1"/>
    <cellStyle name="Currency [0]" xfId="7736" builtinId="7" hidden="1"/>
    <cellStyle name="Currency [0]" xfId="5666" builtinId="7" hidden="1"/>
    <cellStyle name="Currency [0]" xfId="4694" builtinId="7" hidden="1"/>
    <cellStyle name="Currency [0]" xfId="4108" builtinId="7" hidden="1"/>
    <cellStyle name="Currency [0]" xfId="8192" builtinId="7" hidden="1"/>
    <cellStyle name="Currency [0]" xfId="5676" builtinId="7" hidden="1"/>
    <cellStyle name="Currency [0]" xfId="4817" builtinId="7" hidden="1"/>
    <cellStyle name="Currency [0]" xfId="10662" builtinId="7" hidden="1"/>
    <cellStyle name="Currency [0]" xfId="8244" builtinId="7" hidden="1"/>
    <cellStyle name="Currency [0]" xfId="7574" builtinId="7" hidden="1"/>
    <cellStyle name="Currency [0]" xfId="6214" builtinId="7" hidden="1"/>
    <cellStyle name="Currency [0]" xfId="5397" builtinId="7" hidden="1"/>
    <cellStyle name="Currency [0]" xfId="6287" builtinId="7" hidden="1"/>
    <cellStyle name="Currency [0]" xfId="26223" builtinId="7" hidden="1"/>
    <cellStyle name="Currency [0]" xfId="26114" builtinId="7" hidden="1"/>
    <cellStyle name="Currency [0]" xfId="26314" builtinId="7" hidden="1"/>
    <cellStyle name="Currency [0]" xfId="6100" builtinId="7" hidden="1"/>
    <cellStyle name="Currency [0]" xfId="4313" builtinId="7" hidden="1"/>
    <cellStyle name="Currency [0]" xfId="4647" builtinId="7" hidden="1"/>
    <cellStyle name="Currency [0]" xfId="12535" builtinId="7" hidden="1"/>
    <cellStyle name="Currency [0]" xfId="6308" builtinId="7" hidden="1"/>
    <cellStyle name="Currency [0]" xfId="5704" builtinId="7" hidden="1"/>
    <cellStyle name="Currency [0]" xfId="13201" builtinId="7" hidden="1"/>
    <cellStyle name="Currency [0]" xfId="13297" builtinId="7" hidden="1"/>
    <cellStyle name="Currency [0]" xfId="13400" builtinId="7" hidden="1"/>
    <cellStyle name="Currency [0]" xfId="13275" builtinId="7" hidden="1"/>
    <cellStyle name="Currency [0]" xfId="13522" builtinId="7" hidden="1"/>
    <cellStyle name="Currency [0]" xfId="13639" builtinId="7" hidden="1"/>
    <cellStyle name="Currency [0]" xfId="13742" builtinId="7" hidden="1"/>
    <cellStyle name="Currency [0]" xfId="13617" builtinId="7" hidden="1"/>
    <cellStyle name="Currency [0]" xfId="13864" builtinId="7" hidden="1"/>
    <cellStyle name="Currency [0]" xfId="14602" builtinId="7" hidden="1"/>
    <cellStyle name="Currency [0]" xfId="14115" builtinId="7" hidden="1"/>
    <cellStyle name="Currency [0]" xfId="4604" builtinId="7" hidden="1"/>
    <cellStyle name="Currency [0]" xfId="7802" builtinId="7" hidden="1"/>
    <cellStyle name="Currency [0]" xfId="175" builtinId="7" hidden="1"/>
    <cellStyle name="Currency [0]" xfId="284" builtinId="7" hidden="1"/>
    <cellStyle name="Currency [0]" xfId="54" builtinId="7" hidden="1"/>
    <cellStyle name="Currency [0]" xfId="8186" builtinId="7" hidden="1"/>
    <cellStyle name="Currency [0]" xfId="16879" builtinId="7" hidden="1"/>
    <cellStyle name="Currency [0]" xfId="14556" builtinId="7" hidden="1"/>
    <cellStyle name="Currency [0]" xfId="13994" builtinId="7" hidden="1"/>
    <cellStyle name="Currency [0]" xfId="6310" builtinId="7" hidden="1"/>
    <cellStyle name="Currency [0]" xfId="5848" builtinId="7" hidden="1"/>
    <cellStyle name="Currency [0]" xfId="5662" builtinId="7" hidden="1"/>
    <cellStyle name="Currency [0]" xfId="11398" builtinId="7" hidden="1"/>
    <cellStyle name="Currency [0]" xfId="5954" builtinId="7" hidden="1"/>
    <cellStyle name="Currency [0]" xfId="5878" builtinId="7" hidden="1"/>
    <cellStyle name="Currency [0]" xfId="11420" builtinId="7" hidden="1"/>
    <cellStyle name="Currency [0]" xfId="7672" builtinId="7" hidden="1"/>
    <cellStyle name="Currency [0]" xfId="5463" builtinId="7" hidden="1"/>
    <cellStyle name="Currency [0]" xfId="18633" builtinId="7" hidden="1"/>
    <cellStyle name="Currency [0]" xfId="8127" builtinId="7" hidden="1"/>
    <cellStyle name="Currency [0]" xfId="7542" builtinId="7" hidden="1"/>
    <cellStyle name="Currency [0]" xfId="19283" builtinId="7" hidden="1"/>
    <cellStyle name="Currency [0]" xfId="19380" builtinId="7" hidden="1"/>
    <cellStyle name="Currency [0]" xfId="19483" builtinId="7" hidden="1"/>
    <cellStyle name="Currency [0]" xfId="19358" builtinId="7" hidden="1"/>
    <cellStyle name="Currency [0]" xfId="19605" builtinId="7" hidden="1"/>
    <cellStyle name="Currency [0]" xfId="19722" builtinId="7" hidden="1"/>
    <cellStyle name="Currency [0]" xfId="6519" builtinId="7" hidden="1"/>
    <cellStyle name="Currency [0]" xfId="6629" builtinId="7" hidden="1"/>
    <cellStyle name="Currency [0]" xfId="6365" builtinId="7" hidden="1"/>
    <cellStyle name="Currency [0]" xfId="6762" builtinId="7" hidden="1"/>
    <cellStyle name="Currency [0]" xfId="740" builtinId="7" hidden="1"/>
    <cellStyle name="Currency [0]" xfId="426" builtinId="7" hidden="1"/>
    <cellStyle name="Currency [0]" xfId="872" builtinId="7" hidden="1"/>
    <cellStyle name="Currency [0]" xfId="968" builtinId="7" hidden="1"/>
    <cellStyle name="Currency [0]" xfId="1071" builtinId="7" hidden="1"/>
    <cellStyle name="Currency [0]" xfId="946" builtinId="7" hidden="1"/>
    <cellStyle name="Currency [0]" xfId="441" builtinId="7" hidden="1"/>
    <cellStyle name="Currency [0]" xfId="548" builtinId="7" hidden="1"/>
    <cellStyle name="Currency [0]" xfId="631" builtinId="7" hidden="1"/>
    <cellStyle name="Currency [0]" xfId="1288" builtinId="7" hidden="1"/>
    <cellStyle name="Currency [0]" xfId="1535" builtinId="7" hidden="1"/>
    <cellStyle name="Currency [0]" xfId="3904" builtinId="7" hidden="1"/>
    <cellStyle name="Currency [0]" xfId="4012" builtinId="7" hidden="1"/>
    <cellStyle name="Currency [0]" xfId="6379" builtinId="7" hidden="1"/>
    <cellStyle name="Currency [0]" xfId="6458" builtinId="7" hidden="1"/>
    <cellStyle name="Currency [0]" xfId="1193" builtinId="7" hidden="1"/>
    <cellStyle name="Currency [0]" xfId="1310" builtinId="7" hidden="1"/>
    <cellStyle name="Currency [0]" xfId="1413" builtinId="7" hidden="1"/>
    <cellStyle name="Currency [0]" xfId="5063" builtinId="7" hidden="1"/>
    <cellStyle name="Currency [0]" xfId="4757" builtinId="7" hidden="1"/>
    <cellStyle name="Currency [0]" xfId="6045" builtinId="7" hidden="1"/>
    <cellStyle name="Currency [0] 10" xfId="32552" hidden="1" xr:uid="{00000000-0005-0000-0000-0000A8650000}"/>
    <cellStyle name="Currency [0] 10" xfId="32950" hidden="1" xr:uid="{00000000-0005-0000-0000-0000A9650000}"/>
    <cellStyle name="Currency [0] 10" xfId="33095" hidden="1" xr:uid="{00000000-0005-0000-0000-0000AA650000}"/>
    <cellStyle name="Currency [0] 10" xfId="33436" hidden="1" xr:uid="{00000000-0005-0000-0000-0000AB650000}"/>
    <cellStyle name="Currency [0] 10" xfId="33773" hidden="1" xr:uid="{00000000-0005-0000-0000-0000AC650000}"/>
    <cellStyle name="Currency [0] 10" xfId="34024" hidden="1" xr:uid="{00000000-0005-0000-0000-0000AD650000}"/>
    <cellStyle name="Currency [0] 10" xfId="31232" hidden="1" xr:uid="{00000000-0005-0000-0000-0000A5650000}"/>
    <cellStyle name="Currency [0] 10" xfId="31661" hidden="1" xr:uid="{00000000-0005-0000-0000-0000A6650000}"/>
    <cellStyle name="Currency [0] 10" xfId="32380" hidden="1" xr:uid="{00000000-0005-0000-0000-0000A7650000}"/>
    <cellStyle name="Currency [0] 10" xfId="30644" hidden="1" xr:uid="{00000000-0005-0000-0000-0000A3650000}"/>
    <cellStyle name="Currency [0] 10" xfId="30981" hidden="1" xr:uid="{00000000-0005-0000-0000-0000A4650000}"/>
    <cellStyle name="Currency [0] 10" xfId="30303" hidden="1" xr:uid="{00000000-0005-0000-0000-0000A2650000}"/>
    <cellStyle name="Currency [0] 10" xfId="15235" hidden="1" xr:uid="{00000000-0005-0000-0000-000099650000}"/>
    <cellStyle name="Currency [0] 10" xfId="17590" hidden="1" xr:uid="{00000000-0005-0000-0000-00009A650000}"/>
    <cellStyle name="Currency [0] 10" xfId="20869" hidden="1" xr:uid="{00000000-0005-0000-0000-00009B650000}"/>
    <cellStyle name="Currency [0] 10" xfId="8969" hidden="1" xr:uid="{00000000-0005-0000-0000-000097650000}"/>
    <cellStyle name="Currency [0] 10" xfId="11456" hidden="1" xr:uid="{00000000-0005-0000-0000-000098650000}"/>
    <cellStyle name="Currency [0] 10" xfId="2388" hidden="1" xr:uid="{00000000-0005-0000-0000-000096650000}"/>
    <cellStyle name="Currency [0] 10" xfId="29588" hidden="1" xr:uid="{00000000-0005-0000-0000-00009F650000}"/>
    <cellStyle name="Currency [0] 10" xfId="29760" hidden="1" xr:uid="{00000000-0005-0000-0000-0000A0650000}"/>
    <cellStyle name="Currency [0] 10" xfId="30158" hidden="1" xr:uid="{00000000-0005-0000-0000-0000A1650000}"/>
    <cellStyle name="Currency [0] 10" xfId="27042" hidden="1" xr:uid="{00000000-0005-0000-0000-00009D650000}"/>
    <cellStyle name="Currency [0] 10" xfId="28869" hidden="1" xr:uid="{00000000-0005-0000-0000-00009E650000}"/>
    <cellStyle name="Currency [0] 10" xfId="24060" hidden="1" xr:uid="{00000000-0005-0000-0000-00009C650000}"/>
    <cellStyle name="Currency [0] 11" xfId="32554" hidden="1" xr:uid="{00000000-0005-0000-0000-0000C0650000}"/>
    <cellStyle name="Currency [0] 11" xfId="32951" hidden="1" xr:uid="{00000000-0005-0000-0000-0000C1650000}"/>
    <cellStyle name="Currency [0] 11" xfId="33096" hidden="1" xr:uid="{00000000-0005-0000-0000-0000C2650000}"/>
    <cellStyle name="Currency [0] 11" xfId="33437" hidden="1" xr:uid="{00000000-0005-0000-0000-0000C3650000}"/>
    <cellStyle name="Currency [0] 11" xfId="33774" hidden="1" xr:uid="{00000000-0005-0000-0000-0000C4650000}"/>
    <cellStyle name="Currency [0] 11" xfId="34025" hidden="1" xr:uid="{00000000-0005-0000-0000-0000C5650000}"/>
    <cellStyle name="Currency [0] 11" xfId="31233" hidden="1" xr:uid="{00000000-0005-0000-0000-0000BD650000}"/>
    <cellStyle name="Currency [0] 11" xfId="31662" hidden="1" xr:uid="{00000000-0005-0000-0000-0000BE650000}"/>
    <cellStyle name="Currency [0] 11" xfId="32383" hidden="1" xr:uid="{00000000-0005-0000-0000-0000BF650000}"/>
    <cellStyle name="Currency [0] 11" xfId="30645" hidden="1" xr:uid="{00000000-0005-0000-0000-0000BB650000}"/>
    <cellStyle name="Currency [0] 11" xfId="30982" hidden="1" xr:uid="{00000000-0005-0000-0000-0000BC650000}"/>
    <cellStyle name="Currency [0] 11" xfId="30304" hidden="1" xr:uid="{00000000-0005-0000-0000-0000BA650000}"/>
    <cellStyle name="Currency [0] 11" xfId="15327" hidden="1" xr:uid="{00000000-0005-0000-0000-0000B1650000}"/>
    <cellStyle name="Currency [0] 11" xfId="17684" hidden="1" xr:uid="{00000000-0005-0000-0000-0000B2650000}"/>
    <cellStyle name="Currency [0] 11" xfId="20963" hidden="1" xr:uid="{00000000-0005-0000-0000-0000B3650000}"/>
    <cellStyle name="Currency [0] 11" xfId="9066" hidden="1" xr:uid="{00000000-0005-0000-0000-0000AF650000}"/>
    <cellStyle name="Currency [0] 11" xfId="11554" hidden="1" xr:uid="{00000000-0005-0000-0000-0000B0650000}"/>
    <cellStyle name="Currency [0] 11" xfId="2478" hidden="1" xr:uid="{00000000-0005-0000-0000-0000AE650000}"/>
    <cellStyle name="Currency [0] 11" xfId="29591" hidden="1" xr:uid="{00000000-0005-0000-0000-0000B7650000}"/>
    <cellStyle name="Currency [0] 11" xfId="29762" hidden="1" xr:uid="{00000000-0005-0000-0000-0000B8650000}"/>
    <cellStyle name="Currency [0] 11" xfId="30159" hidden="1" xr:uid="{00000000-0005-0000-0000-0000B9650000}"/>
    <cellStyle name="Currency [0] 11" xfId="27132" hidden="1" xr:uid="{00000000-0005-0000-0000-0000B5650000}"/>
    <cellStyle name="Currency [0] 11" xfId="28870" hidden="1" xr:uid="{00000000-0005-0000-0000-0000B6650000}"/>
    <cellStyle name="Currency [0] 11" xfId="24152" hidden="1" xr:uid="{00000000-0005-0000-0000-0000B4650000}"/>
    <cellStyle name="Currency [0] 12" xfId="32550" hidden="1" xr:uid="{00000000-0005-0000-0000-0000D8650000}"/>
    <cellStyle name="Currency [0] 12" xfId="32949" hidden="1" xr:uid="{00000000-0005-0000-0000-0000D9650000}"/>
    <cellStyle name="Currency [0] 12" xfId="33094" hidden="1" xr:uid="{00000000-0005-0000-0000-0000DA650000}"/>
    <cellStyle name="Currency [0] 12" xfId="33435" hidden="1" xr:uid="{00000000-0005-0000-0000-0000DB650000}"/>
    <cellStyle name="Currency [0] 12" xfId="33772" hidden="1" xr:uid="{00000000-0005-0000-0000-0000DC650000}"/>
    <cellStyle name="Currency [0] 12" xfId="34023" hidden="1" xr:uid="{00000000-0005-0000-0000-0000DD650000}"/>
    <cellStyle name="Currency [0] 12" xfId="31231" hidden="1" xr:uid="{00000000-0005-0000-0000-0000D5650000}"/>
    <cellStyle name="Currency [0] 12" xfId="31660" hidden="1" xr:uid="{00000000-0005-0000-0000-0000D6650000}"/>
    <cellStyle name="Currency [0] 12" xfId="32378" hidden="1" xr:uid="{00000000-0005-0000-0000-0000D7650000}"/>
    <cellStyle name="Currency [0] 12" xfId="30643" hidden="1" xr:uid="{00000000-0005-0000-0000-0000D3650000}"/>
    <cellStyle name="Currency [0] 12" xfId="30980" hidden="1" xr:uid="{00000000-0005-0000-0000-0000D4650000}"/>
    <cellStyle name="Currency [0] 12" xfId="30302" hidden="1" xr:uid="{00000000-0005-0000-0000-0000D2650000}"/>
    <cellStyle name="Currency [0] 12" xfId="15219" hidden="1" xr:uid="{00000000-0005-0000-0000-0000C9650000}"/>
    <cellStyle name="Currency [0] 12" xfId="17573" hidden="1" xr:uid="{00000000-0005-0000-0000-0000CA650000}"/>
    <cellStyle name="Currency [0] 12" xfId="20852" hidden="1" xr:uid="{00000000-0005-0000-0000-0000CB650000}"/>
    <cellStyle name="Currency [0] 12" xfId="8952" hidden="1" xr:uid="{00000000-0005-0000-0000-0000C7650000}"/>
    <cellStyle name="Currency [0] 12" xfId="11436" hidden="1" xr:uid="{00000000-0005-0000-0000-0000C8650000}"/>
    <cellStyle name="Currency [0] 12" xfId="2372" hidden="1" xr:uid="{00000000-0005-0000-0000-0000C6650000}"/>
    <cellStyle name="Currency [0] 12" xfId="29586" hidden="1" xr:uid="{00000000-0005-0000-0000-0000CF650000}"/>
    <cellStyle name="Currency [0] 12" xfId="29758" hidden="1" xr:uid="{00000000-0005-0000-0000-0000D0650000}"/>
    <cellStyle name="Currency [0] 12" xfId="30157" hidden="1" xr:uid="{00000000-0005-0000-0000-0000D1650000}"/>
    <cellStyle name="Currency [0] 12" xfId="27026" hidden="1" xr:uid="{00000000-0005-0000-0000-0000CD650000}"/>
    <cellStyle name="Currency [0] 12" xfId="28868" hidden="1" xr:uid="{00000000-0005-0000-0000-0000CE650000}"/>
    <cellStyle name="Currency [0] 12" xfId="24043" hidden="1" xr:uid="{00000000-0005-0000-0000-0000CC650000}"/>
    <cellStyle name="Currency [0] 13" xfId="32556" hidden="1" xr:uid="{00000000-0005-0000-0000-0000F0650000}"/>
    <cellStyle name="Currency [0] 13" xfId="32952" hidden="1" xr:uid="{00000000-0005-0000-0000-0000F1650000}"/>
    <cellStyle name="Currency [0] 13" xfId="33098" hidden="1" xr:uid="{00000000-0005-0000-0000-0000F2650000}"/>
    <cellStyle name="Currency [0] 13" xfId="33438" hidden="1" xr:uid="{00000000-0005-0000-0000-0000F3650000}"/>
    <cellStyle name="Currency [0] 13" xfId="33775" hidden="1" xr:uid="{00000000-0005-0000-0000-0000F4650000}"/>
    <cellStyle name="Currency [0] 13" xfId="34026" hidden="1" xr:uid="{00000000-0005-0000-0000-0000F5650000}"/>
    <cellStyle name="Currency [0] 13" xfId="31234" hidden="1" xr:uid="{00000000-0005-0000-0000-0000ED650000}"/>
    <cellStyle name="Currency [0] 13" xfId="31663" hidden="1" xr:uid="{00000000-0005-0000-0000-0000EE650000}"/>
    <cellStyle name="Currency [0] 13" xfId="32384" hidden="1" xr:uid="{00000000-0005-0000-0000-0000EF650000}"/>
    <cellStyle name="Currency [0] 13" xfId="30646" hidden="1" xr:uid="{00000000-0005-0000-0000-0000EB650000}"/>
    <cellStyle name="Currency [0] 13" xfId="30983" hidden="1" xr:uid="{00000000-0005-0000-0000-0000EC650000}"/>
    <cellStyle name="Currency [0] 13" xfId="30306" hidden="1" xr:uid="{00000000-0005-0000-0000-0000EA650000}"/>
    <cellStyle name="Currency [0] 13" xfId="15424" hidden="1" xr:uid="{00000000-0005-0000-0000-0000E1650000}"/>
    <cellStyle name="Currency [0] 13" xfId="17786" hidden="1" xr:uid="{00000000-0005-0000-0000-0000E2650000}"/>
    <cellStyle name="Currency [0] 13" xfId="21060" hidden="1" xr:uid="{00000000-0005-0000-0000-0000E3650000}"/>
    <cellStyle name="Currency [0] 13" xfId="9164" hidden="1" xr:uid="{00000000-0005-0000-0000-0000DF650000}"/>
    <cellStyle name="Currency [0] 13" xfId="11656" hidden="1" xr:uid="{00000000-0005-0000-0000-0000E0650000}"/>
    <cellStyle name="Currency [0] 13" xfId="2568" hidden="1" xr:uid="{00000000-0005-0000-0000-0000DE650000}"/>
    <cellStyle name="Currency [0] 13" xfId="29592" hidden="1" xr:uid="{00000000-0005-0000-0000-0000E7650000}"/>
    <cellStyle name="Currency [0] 13" xfId="29764" hidden="1" xr:uid="{00000000-0005-0000-0000-0000E8650000}"/>
    <cellStyle name="Currency [0] 13" xfId="30160" hidden="1" xr:uid="{00000000-0005-0000-0000-0000E9650000}"/>
    <cellStyle name="Currency [0] 13" xfId="27222" hidden="1" xr:uid="{00000000-0005-0000-0000-0000E5650000}"/>
    <cellStyle name="Currency [0] 13" xfId="28871" hidden="1" xr:uid="{00000000-0005-0000-0000-0000E6650000}"/>
    <cellStyle name="Currency [0] 13" xfId="24247" hidden="1" xr:uid="{00000000-0005-0000-0000-0000E4650000}"/>
    <cellStyle name="Currency [0] 14" xfId="32560" hidden="1" xr:uid="{00000000-0005-0000-0000-000008660000}"/>
    <cellStyle name="Currency [0] 14" xfId="32954" hidden="1" xr:uid="{00000000-0005-0000-0000-000009660000}"/>
    <cellStyle name="Currency [0] 14" xfId="33101" hidden="1" xr:uid="{00000000-0005-0000-0000-00000A660000}"/>
    <cellStyle name="Currency [0] 14" xfId="33440" hidden="1" xr:uid="{00000000-0005-0000-0000-00000B660000}"/>
    <cellStyle name="Currency [0] 14" xfId="33777" hidden="1" xr:uid="{00000000-0005-0000-0000-00000C660000}"/>
    <cellStyle name="Currency [0] 14" xfId="34028" hidden="1" xr:uid="{00000000-0005-0000-0000-00000D660000}"/>
    <cellStyle name="Currency [0] 14" xfId="31236" hidden="1" xr:uid="{00000000-0005-0000-0000-000005660000}"/>
    <cellStyle name="Currency [0] 14" xfId="31665" hidden="1" xr:uid="{00000000-0005-0000-0000-000006660000}"/>
    <cellStyle name="Currency [0] 14" xfId="32386" hidden="1" xr:uid="{00000000-0005-0000-0000-000007660000}"/>
    <cellStyle name="Currency [0] 14" xfId="30648" hidden="1" xr:uid="{00000000-0005-0000-0000-000003660000}"/>
    <cellStyle name="Currency [0] 14" xfId="30985" hidden="1" xr:uid="{00000000-0005-0000-0000-000004660000}"/>
    <cellStyle name="Currency [0] 14" xfId="30309" hidden="1" xr:uid="{00000000-0005-0000-0000-000002660000}"/>
    <cellStyle name="Currency [0] 14" xfId="15513" hidden="1" xr:uid="{00000000-0005-0000-0000-0000F9650000}"/>
    <cellStyle name="Currency [0] 14" xfId="17875" hidden="1" xr:uid="{00000000-0005-0000-0000-0000FA650000}"/>
    <cellStyle name="Currency [0] 14" xfId="21147" hidden="1" xr:uid="{00000000-0005-0000-0000-0000FB650000}"/>
    <cellStyle name="Currency [0] 14" xfId="9255" hidden="1" xr:uid="{00000000-0005-0000-0000-0000F7650000}"/>
    <cellStyle name="Currency [0] 14" xfId="11755" hidden="1" xr:uid="{00000000-0005-0000-0000-0000F8650000}"/>
    <cellStyle name="Currency [0] 14" xfId="2648" hidden="1" xr:uid="{00000000-0005-0000-0000-0000F6650000}"/>
    <cellStyle name="Currency [0] 14" xfId="29594" hidden="1" xr:uid="{00000000-0005-0000-0000-0000FF650000}"/>
    <cellStyle name="Currency [0] 14" xfId="29768" hidden="1" xr:uid="{00000000-0005-0000-0000-000000660000}"/>
    <cellStyle name="Currency [0] 14" xfId="30162" hidden="1" xr:uid="{00000000-0005-0000-0000-000001660000}"/>
    <cellStyle name="Currency [0] 14" xfId="27302" hidden="1" xr:uid="{00000000-0005-0000-0000-0000FD650000}"/>
    <cellStyle name="Currency [0] 14" xfId="28873" hidden="1" xr:uid="{00000000-0005-0000-0000-0000FE650000}"/>
    <cellStyle name="Currency [0] 14" xfId="24334" hidden="1" xr:uid="{00000000-0005-0000-0000-0000FC650000}"/>
    <cellStyle name="Currency [0] 15" xfId="32561" hidden="1" xr:uid="{00000000-0005-0000-0000-000020660000}"/>
    <cellStyle name="Currency [0] 15" xfId="32955" hidden="1" xr:uid="{00000000-0005-0000-0000-000021660000}"/>
    <cellStyle name="Currency [0] 15" xfId="33102" hidden="1" xr:uid="{00000000-0005-0000-0000-000022660000}"/>
    <cellStyle name="Currency [0] 15" xfId="33441" hidden="1" xr:uid="{00000000-0005-0000-0000-000023660000}"/>
    <cellStyle name="Currency [0] 15" xfId="33778" hidden="1" xr:uid="{00000000-0005-0000-0000-000024660000}"/>
    <cellStyle name="Currency [0] 15" xfId="34029" hidden="1" xr:uid="{00000000-0005-0000-0000-000025660000}"/>
    <cellStyle name="Currency [0] 15" xfId="31237" hidden="1" xr:uid="{00000000-0005-0000-0000-00001D660000}"/>
    <cellStyle name="Currency [0] 15" xfId="31666" hidden="1" xr:uid="{00000000-0005-0000-0000-00001E660000}"/>
    <cellStyle name="Currency [0] 15" xfId="32387" hidden="1" xr:uid="{00000000-0005-0000-0000-00001F660000}"/>
    <cellStyle name="Currency [0] 15" xfId="30649" hidden="1" xr:uid="{00000000-0005-0000-0000-00001B660000}"/>
    <cellStyle name="Currency [0] 15" xfId="30986" hidden="1" xr:uid="{00000000-0005-0000-0000-00001C660000}"/>
    <cellStyle name="Currency [0] 15" xfId="30310" hidden="1" xr:uid="{00000000-0005-0000-0000-00001A660000}"/>
    <cellStyle name="Currency [0] 15" xfId="15605" hidden="1" xr:uid="{00000000-0005-0000-0000-000011660000}"/>
    <cellStyle name="Currency [0] 15" xfId="17969" hidden="1" xr:uid="{00000000-0005-0000-0000-000012660000}"/>
    <cellStyle name="Currency [0] 15" xfId="21241" hidden="1" xr:uid="{00000000-0005-0000-0000-000013660000}"/>
    <cellStyle name="Currency [0] 15" xfId="9351" hidden="1" xr:uid="{00000000-0005-0000-0000-00000F660000}"/>
    <cellStyle name="Currency [0] 15" xfId="11852" hidden="1" xr:uid="{00000000-0005-0000-0000-000010660000}"/>
    <cellStyle name="Currency [0] 15" xfId="2738" hidden="1" xr:uid="{00000000-0005-0000-0000-00000E660000}"/>
    <cellStyle name="Currency [0] 15" xfId="29595" hidden="1" xr:uid="{00000000-0005-0000-0000-000017660000}"/>
    <cellStyle name="Currency [0] 15" xfId="29769" hidden="1" xr:uid="{00000000-0005-0000-0000-000018660000}"/>
    <cellStyle name="Currency [0] 15" xfId="30163" hidden="1" xr:uid="{00000000-0005-0000-0000-000019660000}"/>
    <cellStyle name="Currency [0] 15" xfId="27392" hidden="1" xr:uid="{00000000-0005-0000-0000-000015660000}"/>
    <cellStyle name="Currency [0] 15" xfId="28874" hidden="1" xr:uid="{00000000-0005-0000-0000-000016660000}"/>
    <cellStyle name="Currency [0] 15" xfId="24426" hidden="1" xr:uid="{00000000-0005-0000-0000-000014660000}"/>
    <cellStyle name="Currency [0] 16" xfId="32557" hidden="1" xr:uid="{00000000-0005-0000-0000-000038660000}"/>
    <cellStyle name="Currency [0] 16" xfId="32953" hidden="1" xr:uid="{00000000-0005-0000-0000-000039660000}"/>
    <cellStyle name="Currency [0] 16" xfId="33100" hidden="1" xr:uid="{00000000-0005-0000-0000-00003A660000}"/>
    <cellStyle name="Currency [0] 16" xfId="33439" hidden="1" xr:uid="{00000000-0005-0000-0000-00003B660000}"/>
    <cellStyle name="Currency [0] 16" xfId="33776" hidden="1" xr:uid="{00000000-0005-0000-0000-00003C660000}"/>
    <cellStyle name="Currency [0] 16" xfId="34027" hidden="1" xr:uid="{00000000-0005-0000-0000-00003D660000}"/>
    <cellStyle name="Currency [0] 16" xfId="31235" hidden="1" xr:uid="{00000000-0005-0000-0000-000035660000}"/>
    <cellStyle name="Currency [0] 16" xfId="31664" hidden="1" xr:uid="{00000000-0005-0000-0000-000036660000}"/>
    <cellStyle name="Currency [0] 16" xfId="32385" hidden="1" xr:uid="{00000000-0005-0000-0000-000037660000}"/>
    <cellStyle name="Currency [0] 16" xfId="30647" hidden="1" xr:uid="{00000000-0005-0000-0000-000033660000}"/>
    <cellStyle name="Currency [0] 16" xfId="30984" hidden="1" xr:uid="{00000000-0005-0000-0000-000034660000}"/>
    <cellStyle name="Currency [0] 16" xfId="30308" hidden="1" xr:uid="{00000000-0005-0000-0000-000032660000}"/>
    <cellStyle name="Currency [0] 16" xfId="15496" hidden="1" xr:uid="{00000000-0005-0000-0000-000029660000}"/>
    <cellStyle name="Currency [0] 16" xfId="17857" hidden="1" xr:uid="{00000000-0005-0000-0000-00002A660000}"/>
    <cellStyle name="Currency [0] 16" xfId="21129" hidden="1" xr:uid="{00000000-0005-0000-0000-00002B660000}"/>
    <cellStyle name="Currency [0] 16" xfId="9237" hidden="1" xr:uid="{00000000-0005-0000-0000-000027660000}"/>
    <cellStyle name="Currency [0] 16" xfId="11734" hidden="1" xr:uid="{00000000-0005-0000-0000-000028660000}"/>
    <cellStyle name="Currency [0] 16" xfId="2632" hidden="1" xr:uid="{00000000-0005-0000-0000-000026660000}"/>
    <cellStyle name="Currency [0] 16" xfId="29593" hidden="1" xr:uid="{00000000-0005-0000-0000-00002F660000}"/>
    <cellStyle name="Currency [0] 16" xfId="29765" hidden="1" xr:uid="{00000000-0005-0000-0000-000030660000}"/>
    <cellStyle name="Currency [0] 16" xfId="30161" hidden="1" xr:uid="{00000000-0005-0000-0000-000031660000}"/>
    <cellStyle name="Currency [0] 16" xfId="27286" hidden="1" xr:uid="{00000000-0005-0000-0000-00002D660000}"/>
    <cellStyle name="Currency [0] 16" xfId="28872" hidden="1" xr:uid="{00000000-0005-0000-0000-00002E660000}"/>
    <cellStyle name="Currency [0] 16" xfId="24316" hidden="1" xr:uid="{00000000-0005-0000-0000-00002C660000}"/>
    <cellStyle name="Currency [0] 17" xfId="32562" hidden="1" xr:uid="{00000000-0005-0000-0000-000050660000}"/>
    <cellStyle name="Currency [0] 17" xfId="32956" hidden="1" xr:uid="{00000000-0005-0000-0000-000051660000}"/>
    <cellStyle name="Currency [0] 17" xfId="33103" hidden="1" xr:uid="{00000000-0005-0000-0000-000052660000}"/>
    <cellStyle name="Currency [0] 17" xfId="33442" hidden="1" xr:uid="{00000000-0005-0000-0000-000053660000}"/>
    <cellStyle name="Currency [0] 17" xfId="33779" hidden="1" xr:uid="{00000000-0005-0000-0000-000054660000}"/>
    <cellStyle name="Currency [0] 17" xfId="34030" hidden="1" xr:uid="{00000000-0005-0000-0000-000055660000}"/>
    <cellStyle name="Currency [0] 17" xfId="31238" hidden="1" xr:uid="{00000000-0005-0000-0000-00004D660000}"/>
    <cellStyle name="Currency [0] 17" xfId="31667" hidden="1" xr:uid="{00000000-0005-0000-0000-00004E660000}"/>
    <cellStyle name="Currency [0] 17" xfId="32389" hidden="1" xr:uid="{00000000-0005-0000-0000-00004F660000}"/>
    <cellStyle name="Currency [0] 17" xfId="30650" hidden="1" xr:uid="{00000000-0005-0000-0000-00004B660000}"/>
    <cellStyle name="Currency [0] 17" xfId="30987" hidden="1" xr:uid="{00000000-0005-0000-0000-00004C660000}"/>
    <cellStyle name="Currency [0] 17" xfId="30311" hidden="1" xr:uid="{00000000-0005-0000-0000-00004A660000}"/>
    <cellStyle name="Currency [0] 17" xfId="15700" hidden="1" xr:uid="{00000000-0005-0000-0000-000041660000}"/>
    <cellStyle name="Currency [0] 17" xfId="18066" hidden="1" xr:uid="{00000000-0005-0000-0000-000042660000}"/>
    <cellStyle name="Currency [0] 17" xfId="21337" hidden="1" xr:uid="{00000000-0005-0000-0000-000043660000}"/>
    <cellStyle name="Currency [0] 17" xfId="9448" hidden="1" xr:uid="{00000000-0005-0000-0000-00003F660000}"/>
    <cellStyle name="Currency [0] 17" xfId="11953" hidden="1" xr:uid="{00000000-0005-0000-0000-000040660000}"/>
    <cellStyle name="Currency [0] 17" xfId="2828" hidden="1" xr:uid="{00000000-0005-0000-0000-00003E660000}"/>
    <cellStyle name="Currency [0] 17" xfId="29597" hidden="1" xr:uid="{00000000-0005-0000-0000-000047660000}"/>
    <cellStyle name="Currency [0] 17" xfId="29770" hidden="1" xr:uid="{00000000-0005-0000-0000-000048660000}"/>
    <cellStyle name="Currency [0] 17" xfId="30164" hidden="1" xr:uid="{00000000-0005-0000-0000-000049660000}"/>
    <cellStyle name="Currency [0] 17" xfId="27482" hidden="1" xr:uid="{00000000-0005-0000-0000-000045660000}"/>
    <cellStyle name="Currency [0] 17" xfId="28875" hidden="1" xr:uid="{00000000-0005-0000-0000-000046660000}"/>
    <cellStyle name="Currency [0] 17" xfId="24522" hidden="1" xr:uid="{00000000-0005-0000-0000-000044660000}"/>
    <cellStyle name="Currency [0] 2" xfId="31988" hidden="1" xr:uid="{00000000-0005-0000-0000-000068660000}"/>
    <cellStyle name="Currency [0] 2" xfId="32917" hidden="1" xr:uid="{00000000-0005-0000-0000-000069660000}"/>
    <cellStyle name="Currency [0] 2" xfId="32526" hidden="1" xr:uid="{00000000-0005-0000-0000-00006A660000}"/>
    <cellStyle name="Currency [0] 2" xfId="33422" hidden="1" xr:uid="{00000000-0005-0000-0000-00006B660000}"/>
    <cellStyle name="Currency [0] 2" xfId="33759" hidden="1" xr:uid="{00000000-0005-0000-0000-00006C660000}"/>
    <cellStyle name="Currency [0] 2" xfId="34015" hidden="1" xr:uid="{00000000-0005-0000-0000-00006D660000}"/>
    <cellStyle name="Currency [0] 2" xfId="31223" hidden="1" xr:uid="{00000000-0005-0000-0000-000065660000}"/>
    <cellStyle name="Currency [0] 2" xfId="31652" hidden="1" xr:uid="{00000000-0005-0000-0000-000066660000}"/>
    <cellStyle name="Currency [0] 2" xfId="32334" hidden="1" xr:uid="{00000000-0005-0000-0000-000067660000}"/>
    <cellStyle name="Currency [0] 2" xfId="30630" hidden="1" xr:uid="{00000000-0005-0000-0000-000063660000}"/>
    <cellStyle name="Currency [0] 2" xfId="30967" hidden="1" xr:uid="{00000000-0005-0000-0000-000064660000}"/>
    <cellStyle name="Currency [0] 2" xfId="29734" hidden="1" xr:uid="{00000000-0005-0000-0000-000062660000}"/>
    <cellStyle name="Currency [0] 2" xfId="14306" hidden="1" xr:uid="{00000000-0005-0000-0000-000059660000}"/>
    <cellStyle name="Currency [0] 2" xfId="10799" hidden="1" xr:uid="{00000000-0005-0000-0000-00005A660000}"/>
    <cellStyle name="Currency [0] 2" xfId="20129" hidden="1" xr:uid="{00000000-0005-0000-0000-00005B660000}"/>
    <cellStyle name="Currency [0] 2" xfId="7966" hidden="1" xr:uid="{00000000-0005-0000-0000-000057660000}"/>
    <cellStyle name="Currency [0] 2" xfId="5913" hidden="1" xr:uid="{00000000-0005-0000-0000-000058660000}"/>
    <cellStyle name="Currency [0] 2" xfId="1725" hidden="1" xr:uid="{00000000-0005-0000-0000-000056660000}"/>
    <cellStyle name="Currency [0] 2" xfId="29542" hidden="1" xr:uid="{00000000-0005-0000-0000-00005F660000}"/>
    <cellStyle name="Currency [0] 2" xfId="29196" hidden="1" xr:uid="{00000000-0005-0000-0000-000060660000}"/>
    <cellStyle name="Currency [0] 2" xfId="30125" hidden="1" xr:uid="{00000000-0005-0000-0000-000061660000}"/>
    <cellStyle name="Currency [0] 2" xfId="26379" hidden="1" xr:uid="{00000000-0005-0000-0000-00005D660000}"/>
    <cellStyle name="Currency [0] 2" xfId="28860" hidden="1" xr:uid="{00000000-0005-0000-0000-00005E660000}"/>
    <cellStyle name="Currency [0] 2" xfId="23338" hidden="1" xr:uid="{00000000-0005-0000-0000-00005C660000}"/>
    <cellStyle name="Currency [0] 3" xfId="32059" hidden="1" xr:uid="{00000000-0005-0000-0000-000080660000}"/>
    <cellStyle name="Currency [0] 3" xfId="32918" hidden="1" xr:uid="{00000000-0005-0000-0000-000081660000}"/>
    <cellStyle name="Currency [0] 3" xfId="31964" hidden="1" xr:uid="{00000000-0005-0000-0000-000082660000}"/>
    <cellStyle name="Currency [0] 3" xfId="33423" hidden="1" xr:uid="{00000000-0005-0000-0000-000083660000}"/>
    <cellStyle name="Currency [0] 3" xfId="33760" hidden="1" xr:uid="{00000000-0005-0000-0000-000084660000}"/>
    <cellStyle name="Currency [0] 3" xfId="34016" hidden="1" xr:uid="{00000000-0005-0000-0000-000085660000}"/>
    <cellStyle name="Currency [0] 3" xfId="31224" hidden="1" xr:uid="{00000000-0005-0000-0000-00007D660000}"/>
    <cellStyle name="Currency [0] 3" xfId="31653" hidden="1" xr:uid="{00000000-0005-0000-0000-00007E660000}"/>
    <cellStyle name="Currency [0] 3" xfId="32335" hidden="1" xr:uid="{00000000-0005-0000-0000-00007F660000}"/>
    <cellStyle name="Currency [0] 3" xfId="30631" hidden="1" xr:uid="{00000000-0005-0000-0000-00007B660000}"/>
    <cellStyle name="Currency [0] 3" xfId="30968" hidden="1" xr:uid="{00000000-0005-0000-0000-00007C660000}"/>
    <cellStyle name="Currency [0] 3" xfId="29172" hidden="1" xr:uid="{00000000-0005-0000-0000-00007A660000}"/>
    <cellStyle name="Currency [0] 3" xfId="14371" hidden="1" xr:uid="{00000000-0005-0000-0000-000071660000}"/>
    <cellStyle name="Currency [0] 3" xfId="5654" hidden="1" xr:uid="{00000000-0005-0000-0000-000072660000}"/>
    <cellStyle name="Currency [0] 3" xfId="20196" hidden="1" xr:uid="{00000000-0005-0000-0000-000073660000}"/>
    <cellStyle name="Currency [0] 3" xfId="8032" hidden="1" xr:uid="{00000000-0005-0000-0000-00006F660000}"/>
    <cellStyle name="Currency [0] 3" xfId="6360" hidden="1" xr:uid="{00000000-0005-0000-0000-000070660000}"/>
    <cellStyle name="Currency [0] 3" xfId="1790" hidden="1" xr:uid="{00000000-0005-0000-0000-00006E660000}"/>
    <cellStyle name="Currency [0] 3" xfId="29543" hidden="1" xr:uid="{00000000-0005-0000-0000-000077660000}"/>
    <cellStyle name="Currency [0] 3" xfId="29267" hidden="1" xr:uid="{00000000-0005-0000-0000-000078660000}"/>
    <cellStyle name="Currency [0] 3" xfId="30126" hidden="1" xr:uid="{00000000-0005-0000-0000-000079660000}"/>
    <cellStyle name="Currency [0] 3" xfId="26444" hidden="1" xr:uid="{00000000-0005-0000-0000-000075660000}"/>
    <cellStyle name="Currency [0] 3" xfId="28861" hidden="1" xr:uid="{00000000-0005-0000-0000-000076660000}"/>
    <cellStyle name="Currency [0] 3" xfId="23404" hidden="1" xr:uid="{00000000-0005-0000-0000-000074660000}"/>
    <cellStyle name="Currency [0] 4" xfId="32537" hidden="1" xr:uid="{00000000-0005-0000-0000-000098660000}"/>
    <cellStyle name="Currency [0] 4" xfId="32944" hidden="1" xr:uid="{00000000-0005-0000-0000-000099660000}"/>
    <cellStyle name="Currency [0] 4" xfId="33086" hidden="1" xr:uid="{00000000-0005-0000-0000-00009A660000}"/>
    <cellStyle name="Currency [0] 4" xfId="33428" hidden="1" xr:uid="{00000000-0005-0000-0000-00009B660000}"/>
    <cellStyle name="Currency [0] 4" xfId="33765" hidden="1" xr:uid="{00000000-0005-0000-0000-00009C660000}"/>
    <cellStyle name="Currency [0] 4" xfId="34018" hidden="1" xr:uid="{00000000-0005-0000-0000-00009D660000}"/>
    <cellStyle name="Currency [0] 4" xfId="31226" hidden="1" xr:uid="{00000000-0005-0000-0000-000095660000}"/>
    <cellStyle name="Currency [0] 4" xfId="31655" hidden="1" xr:uid="{00000000-0005-0000-0000-000096660000}"/>
    <cellStyle name="Currency [0] 4" xfId="32373" hidden="1" xr:uid="{00000000-0005-0000-0000-000097660000}"/>
    <cellStyle name="Currency [0] 4" xfId="30636" hidden="1" xr:uid="{00000000-0005-0000-0000-000093660000}"/>
    <cellStyle name="Currency [0] 4" xfId="30973" hidden="1" xr:uid="{00000000-0005-0000-0000-000094660000}"/>
    <cellStyle name="Currency [0] 4" xfId="30294" hidden="1" xr:uid="{00000000-0005-0000-0000-000092660000}"/>
    <cellStyle name="Currency [0] 4" xfId="14834" hidden="1" xr:uid="{00000000-0005-0000-0000-000089660000}"/>
    <cellStyle name="Currency [0] 4" xfId="17163" hidden="1" xr:uid="{00000000-0005-0000-0000-00008A660000}"/>
    <cellStyle name="Currency [0] 4" xfId="20447" hidden="1" xr:uid="{00000000-0005-0000-0000-00008B660000}"/>
    <cellStyle name="Currency [0] 4" xfId="8562" hidden="1" xr:uid="{00000000-0005-0000-0000-000087660000}"/>
    <cellStyle name="Currency [0] 4" xfId="11006" hidden="1" xr:uid="{00000000-0005-0000-0000-000088660000}"/>
    <cellStyle name="Currency [0] 4" xfId="2014" hidden="1" xr:uid="{00000000-0005-0000-0000-000086660000}"/>
    <cellStyle name="Currency [0] 4" xfId="29581" hidden="1" xr:uid="{00000000-0005-0000-0000-00008F660000}"/>
    <cellStyle name="Currency [0] 4" xfId="29745" hidden="1" xr:uid="{00000000-0005-0000-0000-000090660000}"/>
    <cellStyle name="Currency [0] 4" xfId="30152" hidden="1" xr:uid="{00000000-0005-0000-0000-000091660000}"/>
    <cellStyle name="Currency [0] 4" xfId="26668" hidden="1" xr:uid="{00000000-0005-0000-0000-00008D660000}"/>
    <cellStyle name="Currency [0] 4" xfId="28863" hidden="1" xr:uid="{00000000-0005-0000-0000-00008E660000}"/>
    <cellStyle name="Currency [0] 4" xfId="23649" hidden="1" xr:uid="{00000000-0005-0000-0000-00008C660000}"/>
    <cellStyle name="Currency [0] 5" xfId="32539" hidden="1" xr:uid="{00000000-0005-0000-0000-0000B0660000}"/>
    <cellStyle name="Currency [0] 5" xfId="32945" hidden="1" xr:uid="{00000000-0005-0000-0000-0000B1660000}"/>
    <cellStyle name="Currency [0] 5" xfId="33087" hidden="1" xr:uid="{00000000-0005-0000-0000-0000B2660000}"/>
    <cellStyle name="Currency [0] 5" xfId="33429" hidden="1" xr:uid="{00000000-0005-0000-0000-0000B3660000}"/>
    <cellStyle name="Currency [0] 5" xfId="33766" hidden="1" xr:uid="{00000000-0005-0000-0000-0000B4660000}"/>
    <cellStyle name="Currency [0] 5" xfId="34019" hidden="1" xr:uid="{00000000-0005-0000-0000-0000B5660000}"/>
    <cellStyle name="Currency [0] 5" xfId="31227" hidden="1" xr:uid="{00000000-0005-0000-0000-0000AD660000}"/>
    <cellStyle name="Currency [0] 5" xfId="31656" hidden="1" xr:uid="{00000000-0005-0000-0000-0000AE660000}"/>
    <cellStyle name="Currency [0] 5" xfId="32374" hidden="1" xr:uid="{00000000-0005-0000-0000-0000AF660000}"/>
    <cellStyle name="Currency [0] 5" xfId="30637" hidden="1" xr:uid="{00000000-0005-0000-0000-0000AB660000}"/>
    <cellStyle name="Currency [0] 5" xfId="30974" hidden="1" xr:uid="{00000000-0005-0000-0000-0000AC660000}"/>
    <cellStyle name="Currency [0] 5" xfId="30295" hidden="1" xr:uid="{00000000-0005-0000-0000-0000AA660000}"/>
    <cellStyle name="Currency [0] 5" xfId="14910" hidden="1" xr:uid="{00000000-0005-0000-0000-0000A1660000}"/>
    <cellStyle name="Currency [0] 5" xfId="17243" hidden="1" xr:uid="{00000000-0005-0000-0000-0000A2660000}"/>
    <cellStyle name="Currency [0] 5" xfId="20526" hidden="1" xr:uid="{00000000-0005-0000-0000-0000A3660000}"/>
    <cellStyle name="Currency [0] 5" xfId="8638" hidden="1" xr:uid="{00000000-0005-0000-0000-00009F660000}"/>
    <cellStyle name="Currency [0] 5" xfId="11090" hidden="1" xr:uid="{00000000-0005-0000-0000-0000A0660000}"/>
    <cellStyle name="Currency [0] 5" xfId="2081" hidden="1" xr:uid="{00000000-0005-0000-0000-00009E660000}"/>
    <cellStyle name="Currency [0] 5" xfId="29582" hidden="1" xr:uid="{00000000-0005-0000-0000-0000A7660000}"/>
    <cellStyle name="Currency [0] 5" xfId="29747" hidden="1" xr:uid="{00000000-0005-0000-0000-0000A8660000}"/>
    <cellStyle name="Currency [0] 5" xfId="30153" hidden="1" xr:uid="{00000000-0005-0000-0000-0000A9660000}"/>
    <cellStyle name="Currency [0] 5" xfId="26735" hidden="1" xr:uid="{00000000-0005-0000-0000-0000A5660000}"/>
    <cellStyle name="Currency [0] 5" xfId="28864" hidden="1" xr:uid="{00000000-0005-0000-0000-0000A6660000}"/>
    <cellStyle name="Currency [0] 5" xfId="23724" hidden="1" xr:uid="{00000000-0005-0000-0000-0000A4660000}"/>
    <cellStyle name="Currency [0] 6" xfId="32543" hidden="1" xr:uid="{00000000-0005-0000-0000-0000C8660000}"/>
    <cellStyle name="Currency [0] 6" xfId="32946" hidden="1" xr:uid="{00000000-0005-0000-0000-0000C9660000}"/>
    <cellStyle name="Currency [0] 6" xfId="33089" hidden="1" xr:uid="{00000000-0005-0000-0000-0000CA660000}"/>
    <cellStyle name="Currency [0] 6" xfId="33431" hidden="1" xr:uid="{00000000-0005-0000-0000-0000CB660000}"/>
    <cellStyle name="Currency [0] 6" xfId="33768" hidden="1" xr:uid="{00000000-0005-0000-0000-0000CC660000}"/>
    <cellStyle name="Currency [0] 6" xfId="34020" hidden="1" xr:uid="{00000000-0005-0000-0000-0000CD660000}"/>
    <cellStyle name="Currency [0] 6" xfId="31228" hidden="1" xr:uid="{00000000-0005-0000-0000-0000C5660000}"/>
    <cellStyle name="Currency [0] 6" xfId="31657" hidden="1" xr:uid="{00000000-0005-0000-0000-0000C6660000}"/>
    <cellStyle name="Currency [0] 6" xfId="32375" hidden="1" xr:uid="{00000000-0005-0000-0000-0000C7660000}"/>
    <cellStyle name="Currency [0] 6" xfId="30639" hidden="1" xr:uid="{00000000-0005-0000-0000-0000C3660000}"/>
    <cellStyle name="Currency [0] 6" xfId="30976" hidden="1" xr:uid="{00000000-0005-0000-0000-0000C4660000}"/>
    <cellStyle name="Currency [0] 6" xfId="30297" hidden="1" xr:uid="{00000000-0005-0000-0000-0000C2660000}"/>
    <cellStyle name="Currency [0] 6" xfId="14966" hidden="1" xr:uid="{00000000-0005-0000-0000-0000B9660000}"/>
    <cellStyle name="Currency [0] 6" xfId="17306" hidden="1" xr:uid="{00000000-0005-0000-0000-0000BA660000}"/>
    <cellStyle name="Currency [0] 6" xfId="20589" hidden="1" xr:uid="{00000000-0005-0000-0000-0000BB660000}"/>
    <cellStyle name="Currency [0] 6" xfId="8697" hidden="1" xr:uid="{00000000-0005-0000-0000-0000B7660000}"/>
    <cellStyle name="Currency [0] 6" xfId="11159" hidden="1" xr:uid="{00000000-0005-0000-0000-0000B8660000}"/>
    <cellStyle name="Currency [0] 6" xfId="2133" hidden="1" xr:uid="{00000000-0005-0000-0000-0000B6660000}"/>
    <cellStyle name="Currency [0] 6" xfId="29583" hidden="1" xr:uid="{00000000-0005-0000-0000-0000BF660000}"/>
    <cellStyle name="Currency [0] 6" xfId="29751" hidden="1" xr:uid="{00000000-0005-0000-0000-0000C0660000}"/>
    <cellStyle name="Currency [0] 6" xfId="30154" hidden="1" xr:uid="{00000000-0005-0000-0000-0000C1660000}"/>
    <cellStyle name="Currency [0] 6" xfId="26787" hidden="1" xr:uid="{00000000-0005-0000-0000-0000BD660000}"/>
    <cellStyle name="Currency [0] 6" xfId="28865" hidden="1" xr:uid="{00000000-0005-0000-0000-0000BE660000}"/>
    <cellStyle name="Currency [0] 6" xfId="23786" hidden="1" xr:uid="{00000000-0005-0000-0000-0000BC660000}"/>
    <cellStyle name="Currency [0] 7" xfId="32546" hidden="1" xr:uid="{00000000-0005-0000-0000-0000E0660000}"/>
    <cellStyle name="Currency [0] 7" xfId="32947" hidden="1" xr:uid="{00000000-0005-0000-0000-0000E1660000}"/>
    <cellStyle name="Currency [0] 7" xfId="33092" hidden="1" xr:uid="{00000000-0005-0000-0000-0000E2660000}"/>
    <cellStyle name="Currency [0] 7" xfId="33433" hidden="1" xr:uid="{00000000-0005-0000-0000-0000E3660000}"/>
    <cellStyle name="Currency [0] 7" xfId="33770" hidden="1" xr:uid="{00000000-0005-0000-0000-0000E4660000}"/>
    <cellStyle name="Currency [0] 7" xfId="34021" hidden="1" xr:uid="{00000000-0005-0000-0000-0000E5660000}"/>
    <cellStyle name="Currency [0] 7" xfId="31229" hidden="1" xr:uid="{00000000-0005-0000-0000-0000DD660000}"/>
    <cellStyle name="Currency [0] 7" xfId="31658" hidden="1" xr:uid="{00000000-0005-0000-0000-0000DE660000}"/>
    <cellStyle name="Currency [0] 7" xfId="32376" hidden="1" xr:uid="{00000000-0005-0000-0000-0000DF660000}"/>
    <cellStyle name="Currency [0] 7" xfId="30641" hidden="1" xr:uid="{00000000-0005-0000-0000-0000DB660000}"/>
    <cellStyle name="Currency [0] 7" xfId="30978" hidden="1" xr:uid="{00000000-0005-0000-0000-0000DC660000}"/>
    <cellStyle name="Currency [0] 7" xfId="30300" hidden="1" xr:uid="{00000000-0005-0000-0000-0000DA660000}"/>
    <cellStyle name="Currency [0] 7" xfId="15064" hidden="1" xr:uid="{00000000-0005-0000-0000-0000D1660000}"/>
    <cellStyle name="Currency [0] 7" xfId="17408" hidden="1" xr:uid="{00000000-0005-0000-0000-0000D2660000}"/>
    <cellStyle name="Currency [0] 7" xfId="20689" hidden="1" xr:uid="{00000000-0005-0000-0000-0000D3660000}"/>
    <cellStyle name="Currency [0] 7" xfId="8796" hidden="1" xr:uid="{00000000-0005-0000-0000-0000CF660000}"/>
    <cellStyle name="Currency [0] 7" xfId="11264" hidden="1" xr:uid="{00000000-0005-0000-0000-0000D0660000}"/>
    <cellStyle name="Currency [0] 7" xfId="2228" hidden="1" xr:uid="{00000000-0005-0000-0000-0000CE660000}"/>
    <cellStyle name="Currency [0] 7" xfId="29584" hidden="1" xr:uid="{00000000-0005-0000-0000-0000D7660000}"/>
    <cellStyle name="Currency [0] 7" xfId="29754" hidden="1" xr:uid="{00000000-0005-0000-0000-0000D8660000}"/>
    <cellStyle name="Currency [0] 7" xfId="30155" hidden="1" xr:uid="{00000000-0005-0000-0000-0000D9660000}"/>
    <cellStyle name="Currency [0] 7" xfId="26882" hidden="1" xr:uid="{00000000-0005-0000-0000-0000D5660000}"/>
    <cellStyle name="Currency [0] 7" xfId="28866" hidden="1" xr:uid="{00000000-0005-0000-0000-0000D6660000}"/>
    <cellStyle name="Currency [0] 7" xfId="23885" hidden="1" xr:uid="{00000000-0005-0000-0000-0000D4660000}"/>
    <cellStyle name="Currency [0] 8" xfId="32536" hidden="1" xr:uid="{00000000-0005-0000-0000-0000F8660000}"/>
    <cellStyle name="Currency [0] 8" xfId="32943" hidden="1" xr:uid="{00000000-0005-0000-0000-0000F9660000}"/>
    <cellStyle name="Currency [0] 8" xfId="33085" hidden="1" xr:uid="{00000000-0005-0000-0000-0000FA660000}"/>
    <cellStyle name="Currency [0] 8" xfId="33427" hidden="1" xr:uid="{00000000-0005-0000-0000-0000FB660000}"/>
    <cellStyle name="Currency [0] 8" xfId="33764" hidden="1" xr:uid="{00000000-0005-0000-0000-0000FC660000}"/>
    <cellStyle name="Currency [0] 8" xfId="34017" hidden="1" xr:uid="{00000000-0005-0000-0000-0000FD660000}"/>
    <cellStyle name="Currency [0] 8" xfId="31225" hidden="1" xr:uid="{00000000-0005-0000-0000-0000F5660000}"/>
    <cellStyle name="Currency [0] 8" xfId="31654" hidden="1" xr:uid="{00000000-0005-0000-0000-0000F6660000}"/>
    <cellStyle name="Currency [0] 8" xfId="32372" hidden="1" xr:uid="{00000000-0005-0000-0000-0000F7660000}"/>
    <cellStyle name="Currency [0] 8" xfId="30635" hidden="1" xr:uid="{00000000-0005-0000-0000-0000F3660000}"/>
    <cellStyle name="Currency [0] 8" xfId="30972" hidden="1" xr:uid="{00000000-0005-0000-0000-0000F4660000}"/>
    <cellStyle name="Currency [0] 8" xfId="30293" hidden="1" xr:uid="{00000000-0005-0000-0000-0000F2660000}"/>
    <cellStyle name="Currency [0] 8" xfId="14824" hidden="1" xr:uid="{00000000-0005-0000-0000-0000E9660000}"/>
    <cellStyle name="Currency [0] 8" xfId="17152" hidden="1" xr:uid="{00000000-0005-0000-0000-0000EA660000}"/>
    <cellStyle name="Currency [0] 8" xfId="20436" hidden="1" xr:uid="{00000000-0005-0000-0000-0000EB660000}"/>
    <cellStyle name="Currency [0] 8" xfId="8552" hidden="1" xr:uid="{00000000-0005-0000-0000-0000E7660000}"/>
    <cellStyle name="Currency [0] 8" xfId="10995" hidden="1" xr:uid="{00000000-0005-0000-0000-0000E8660000}"/>
    <cellStyle name="Currency [0] 8" xfId="2004" hidden="1" xr:uid="{00000000-0005-0000-0000-0000E6660000}"/>
    <cellStyle name="Currency [0] 8" xfId="29580" hidden="1" xr:uid="{00000000-0005-0000-0000-0000EF660000}"/>
    <cellStyle name="Currency [0] 8" xfId="29744" hidden="1" xr:uid="{00000000-0005-0000-0000-0000F0660000}"/>
    <cellStyle name="Currency [0] 8" xfId="30151" hidden="1" xr:uid="{00000000-0005-0000-0000-0000F1660000}"/>
    <cellStyle name="Currency [0] 8" xfId="26658" hidden="1" xr:uid="{00000000-0005-0000-0000-0000ED660000}"/>
    <cellStyle name="Currency [0] 8" xfId="28862" hidden="1" xr:uid="{00000000-0005-0000-0000-0000EE660000}"/>
    <cellStyle name="Currency [0] 8" xfId="23638" hidden="1" xr:uid="{00000000-0005-0000-0000-0000EC660000}"/>
    <cellStyle name="Currency [0] 9" xfId="32549" hidden="1" xr:uid="{00000000-0005-0000-0000-000010670000}"/>
    <cellStyle name="Currency [0] 9" xfId="32948" hidden="1" xr:uid="{00000000-0005-0000-0000-000011670000}"/>
    <cellStyle name="Currency [0] 9" xfId="33093" hidden="1" xr:uid="{00000000-0005-0000-0000-000012670000}"/>
    <cellStyle name="Currency [0] 9" xfId="33434" hidden="1" xr:uid="{00000000-0005-0000-0000-000013670000}"/>
    <cellStyle name="Currency [0] 9" xfId="33771" hidden="1" xr:uid="{00000000-0005-0000-0000-000014670000}"/>
    <cellStyle name="Currency [0] 9" xfId="34022" hidden="1" xr:uid="{00000000-0005-0000-0000-000015670000}"/>
    <cellStyle name="Currency [0] 9" xfId="31230" hidden="1" xr:uid="{00000000-0005-0000-0000-00000D670000}"/>
    <cellStyle name="Currency [0] 9" xfId="31659" hidden="1" xr:uid="{00000000-0005-0000-0000-00000E670000}"/>
    <cellStyle name="Currency [0] 9" xfId="32377" hidden="1" xr:uid="{00000000-0005-0000-0000-00000F670000}"/>
    <cellStyle name="Currency [0] 9" xfId="30642" hidden="1" xr:uid="{00000000-0005-0000-0000-00000B670000}"/>
    <cellStyle name="Currency [0] 9" xfId="30979" hidden="1" xr:uid="{00000000-0005-0000-0000-00000C670000}"/>
    <cellStyle name="Currency [0] 9" xfId="30301" hidden="1" xr:uid="{00000000-0005-0000-0000-00000A670000}"/>
    <cellStyle name="Currency [0] 9" xfId="15170" hidden="1" xr:uid="{00000000-0005-0000-0000-000001670000}"/>
    <cellStyle name="Currency [0] 9" xfId="17519" hidden="1" xr:uid="{00000000-0005-0000-0000-000002670000}"/>
    <cellStyle name="Currency [0] 9" xfId="20799" hidden="1" xr:uid="{00000000-0005-0000-0000-000003670000}"/>
    <cellStyle name="Currency [0] 9" xfId="8902" hidden="1" xr:uid="{00000000-0005-0000-0000-0000FF660000}"/>
    <cellStyle name="Currency [0] 9" xfId="11378" hidden="1" xr:uid="{00000000-0005-0000-0000-000000670000}"/>
    <cellStyle name="Currency [0] 9" xfId="2327" hidden="1" xr:uid="{00000000-0005-0000-0000-0000FE660000}"/>
    <cellStyle name="Currency [0] 9" xfId="29585" hidden="1" xr:uid="{00000000-0005-0000-0000-000007670000}"/>
    <cellStyle name="Currency [0] 9" xfId="29757" hidden="1" xr:uid="{00000000-0005-0000-0000-000008670000}"/>
    <cellStyle name="Currency [0] 9" xfId="30156" hidden="1" xr:uid="{00000000-0005-0000-0000-000009670000}"/>
    <cellStyle name="Currency [0] 9" xfId="26981" hidden="1" xr:uid="{00000000-0005-0000-0000-000005670000}"/>
    <cellStyle name="Currency [0] 9" xfId="28867" hidden="1" xr:uid="{00000000-0005-0000-0000-000006670000}"/>
    <cellStyle name="Currency [0] 9" xfId="23991" hidden="1" xr:uid="{00000000-0005-0000-0000-000004670000}"/>
    <cellStyle name="Currency 4 13 2" xfId="32467" hidden="1" xr:uid="{00000000-0005-0000-0000-000028670000}"/>
    <cellStyle name="Currency 4 13 2" xfId="32640" hidden="1" xr:uid="{00000000-0005-0000-0000-000029670000}"/>
    <cellStyle name="Currency 4 13 2" xfId="33033" hidden="1" xr:uid="{00000000-0005-0000-0000-00002A670000}"/>
    <cellStyle name="Currency 4 13 2" xfId="33181" hidden="1" xr:uid="{00000000-0005-0000-0000-00002B670000}"/>
    <cellStyle name="Currency 4 13 2" xfId="33519" hidden="1" xr:uid="{00000000-0005-0000-0000-00002C670000}"/>
    <cellStyle name="Currency 4 13 2" xfId="33856" hidden="1" xr:uid="{00000000-0005-0000-0000-00002D670000}"/>
    <cellStyle name="Currency 4 13 2" xfId="31064" hidden="1" xr:uid="{00000000-0005-0000-0000-000025670000}"/>
    <cellStyle name="Currency 4 13 2" xfId="31629" hidden="1" xr:uid="{00000000-0005-0000-0000-000026670000}"/>
    <cellStyle name="Currency 4 13 2" xfId="31744" hidden="1" xr:uid="{00000000-0005-0000-0000-000027670000}"/>
    <cellStyle name="Currency 4 13 2" xfId="30389" hidden="1" xr:uid="{00000000-0005-0000-0000-000023670000}"/>
    <cellStyle name="Currency 4 13 2" xfId="30727" hidden="1" xr:uid="{00000000-0005-0000-0000-000024670000}"/>
    <cellStyle name="Currency 4 13 2" xfId="30241" hidden="1" xr:uid="{00000000-0005-0000-0000-000022670000}"/>
    <cellStyle name="Currency 4 13 2" xfId="12107" hidden="1" xr:uid="{00000000-0005-0000-0000-000019670000}"/>
    <cellStyle name="Currency 4 13 2" xfId="15845" hidden="1" xr:uid="{00000000-0005-0000-0000-00001A670000}"/>
    <cellStyle name="Currency 4 13 2" xfId="18213" hidden="1" xr:uid="{00000000-0005-0000-0000-00001B670000}"/>
    <cellStyle name="Currency 4 13 2" xfId="2968" hidden="1" xr:uid="{00000000-0005-0000-0000-000017670000}"/>
    <cellStyle name="Currency 4 13 2" xfId="9594" hidden="1" xr:uid="{00000000-0005-0000-0000-000018670000}"/>
    <cellStyle name="Currency 4 13 2" xfId="1702" hidden="1" xr:uid="{00000000-0005-0000-0000-000016670000}"/>
    <cellStyle name="Currency 4 13 2" xfId="28952" hidden="1" xr:uid="{00000000-0005-0000-0000-00001F670000}"/>
    <cellStyle name="Currency 4 13 2" xfId="29675" hidden="1" xr:uid="{00000000-0005-0000-0000-000020670000}"/>
    <cellStyle name="Currency 4 13 2" xfId="29848" hidden="1" xr:uid="{00000000-0005-0000-0000-000021670000}"/>
    <cellStyle name="Currency 4 13 2" xfId="24666" hidden="1" xr:uid="{00000000-0005-0000-0000-00001D670000}"/>
    <cellStyle name="Currency 4 13 2" xfId="28837" hidden="1" xr:uid="{00000000-0005-0000-0000-00001E670000}"/>
    <cellStyle name="Currency 4 13 2" xfId="21482" hidden="1" xr:uid="{00000000-0005-0000-0000-00001C670000}"/>
    <cellStyle name="Currency 6 2" xfId="32404" hidden="1" xr:uid="{00000000-0005-0000-0000-000040670000}"/>
    <cellStyle name="Currency 6 2" xfId="32577" hidden="1" xr:uid="{00000000-0005-0000-0000-000041670000}"/>
    <cellStyle name="Currency 6 2" xfId="32970" hidden="1" xr:uid="{00000000-0005-0000-0000-000042670000}"/>
    <cellStyle name="Currency 6 2" xfId="33118" hidden="1" xr:uid="{00000000-0005-0000-0000-000043670000}"/>
    <cellStyle name="Currency 6 2" xfId="33456" hidden="1" xr:uid="{00000000-0005-0000-0000-000044670000}"/>
    <cellStyle name="Currency 6 2" xfId="33793" hidden="1" xr:uid="{00000000-0005-0000-0000-000045670000}"/>
    <cellStyle name="Currency 6 2" xfId="31001" hidden="1" xr:uid="{00000000-0005-0000-0000-00003D670000}"/>
    <cellStyle name="Currency 6 2" xfId="31566" hidden="1" xr:uid="{00000000-0005-0000-0000-00003E670000}"/>
    <cellStyle name="Currency 6 2" xfId="31681" hidden="1" xr:uid="{00000000-0005-0000-0000-00003F670000}"/>
    <cellStyle name="Currency 6 2" xfId="30326" hidden="1" xr:uid="{00000000-0005-0000-0000-00003B670000}"/>
    <cellStyle name="Currency 6 2" xfId="30664" hidden="1" xr:uid="{00000000-0005-0000-0000-00003C670000}"/>
    <cellStyle name="Currency 6 2" xfId="30178" hidden="1" xr:uid="{00000000-0005-0000-0000-00003A670000}"/>
    <cellStyle name="Currency 6 2" xfId="12044" hidden="1" xr:uid="{00000000-0005-0000-0000-000031670000}"/>
    <cellStyle name="Currency 6 2" xfId="15782" hidden="1" xr:uid="{00000000-0005-0000-0000-000032670000}"/>
    <cellStyle name="Currency 6 2" xfId="18150" hidden="1" xr:uid="{00000000-0005-0000-0000-000033670000}"/>
    <cellStyle name="Currency 6 2" xfId="2905" hidden="1" xr:uid="{00000000-0005-0000-0000-00002F670000}"/>
    <cellStyle name="Currency 6 2" xfId="9531" hidden="1" xr:uid="{00000000-0005-0000-0000-000030670000}"/>
    <cellStyle name="Currency 6 2" xfId="1639" hidden="1" xr:uid="{00000000-0005-0000-0000-00002E670000}"/>
    <cellStyle name="Currency 6 2" xfId="28889" hidden="1" xr:uid="{00000000-0005-0000-0000-000037670000}"/>
    <cellStyle name="Currency 6 2" xfId="29612" hidden="1" xr:uid="{00000000-0005-0000-0000-000038670000}"/>
    <cellStyle name="Currency 6 2" xfId="29785" hidden="1" xr:uid="{00000000-0005-0000-0000-000039670000}"/>
    <cellStyle name="Currency 6 2" xfId="24603" hidden="1" xr:uid="{00000000-0005-0000-0000-000035670000}"/>
    <cellStyle name="Currency 6 2" xfId="28774" hidden="1" xr:uid="{00000000-0005-0000-0000-000036670000}"/>
    <cellStyle name="Currency 6 2" xfId="21419" hidden="1" xr:uid="{00000000-0005-0000-0000-000034670000}"/>
    <cellStyle name="Date (short)" xfId="51" xr:uid="{00000000-0005-0000-0000-000046670000}"/>
    <cellStyle name="Explanatory Text" xfId="18" builtinId="53" customBuiltin="1"/>
    <cellStyle name="Explanatory Text 3" xfId="34035" xr:uid="{FF4BEE9E-CEC6-47EB-A01F-BB18F50039E7}"/>
    <cellStyle name="Followed Hyperlink" xfId="34032" builtinId="9" hidden="1"/>
    <cellStyle name="Good" xfId="5523" builtinId="26" hidden="1" customBuiltin="1"/>
    <cellStyle name="Good" xfId="10818" builtinId="26" hidden="1" customBuiltin="1"/>
    <cellStyle name="Good" xfId="4585" builtinId="26" hidden="1" customBuiltin="1"/>
    <cellStyle name="Good" xfId="4765" builtinId="26" hidden="1" customBuiltin="1"/>
    <cellStyle name="Good" xfId="10555" builtinId="26" hidden="1" customBuiltin="1"/>
    <cellStyle name="Good" xfId="10763" builtinId="26" hidden="1" customBuiltin="1"/>
    <cellStyle name="Good" xfId="12887" builtinId="26" hidden="1" customBuiltin="1"/>
    <cellStyle name="Good" xfId="3899" builtinId="26" hidden="1" customBuiltin="1"/>
    <cellStyle name="Good" xfId="12564" builtinId="26" hidden="1" customBuiltin="1"/>
    <cellStyle name="Good" xfId="7747" builtinId="26" hidden="1" customBuiltin="1"/>
    <cellStyle name="Good" xfId="8329" builtinId="26" hidden="1" customBuiltin="1"/>
    <cellStyle name="Good" xfId="11966" builtinId="26" hidden="1" customBuiltin="1"/>
    <cellStyle name="Good" xfId="8657" builtinId="26" hidden="1" customBuiltin="1"/>
    <cellStyle name="Good" xfId="11079" builtinId="26" hidden="1" customBuiltin="1"/>
    <cellStyle name="Good" xfId="8496" builtinId="26" hidden="1" customBuiltin="1"/>
    <cellStyle name="Good" xfId="13166" builtinId="26" hidden="1" customBuiltin="1"/>
    <cellStyle name="Good" xfId="13203" builtinId="26" hidden="1" customBuiltin="1"/>
    <cellStyle name="Good" xfId="13238" builtinId="26" hidden="1" customBuiltin="1"/>
    <cellStyle name="Good" xfId="9486" builtinId="26" hidden="1" customBuiltin="1"/>
    <cellStyle name="Good" xfId="13301" builtinId="26" hidden="1" customBuiltin="1"/>
    <cellStyle name="Good" xfId="13334" builtinId="26" hidden="1" customBuiltin="1"/>
    <cellStyle name="Good" xfId="13368" builtinId="26" hidden="1" customBuiltin="1"/>
    <cellStyle name="Good" xfId="13402" builtinId="26" hidden="1" customBuiltin="1"/>
    <cellStyle name="Good" xfId="13432" builtinId="26" hidden="1" customBuiltin="1"/>
    <cellStyle name="Good" xfId="13291" builtinId="26" hidden="1" customBuiltin="1"/>
    <cellStyle name="Good" xfId="13316" builtinId="26" hidden="1" customBuiltin="1"/>
    <cellStyle name="Good" xfId="13348" builtinId="26" hidden="1" customBuiltin="1"/>
    <cellStyle name="Good" xfId="13488" builtinId="26" hidden="1" customBuiltin="1"/>
    <cellStyle name="Good" xfId="13524" builtinId="26" hidden="1" customBuiltin="1"/>
    <cellStyle name="Good" xfId="13558" builtinId="26" hidden="1" customBuiltin="1"/>
    <cellStyle name="Good" xfId="13598" builtinId="26" hidden="1" customBuiltin="1"/>
    <cellStyle name="Good" xfId="13643" builtinId="26" hidden="1" customBuiltin="1"/>
    <cellStyle name="Good" xfId="13710" builtinId="26" hidden="1" customBuiltin="1"/>
    <cellStyle name="Good" xfId="13744" builtinId="26" hidden="1" customBuiltin="1"/>
    <cellStyle name="Good" xfId="13774" builtinId="26" hidden="1" customBuiltin="1"/>
    <cellStyle name="Good" xfId="13633" builtinId="26" hidden="1" customBuiltin="1"/>
    <cellStyle name="Good" xfId="13658" builtinId="26" hidden="1" customBuiltin="1"/>
    <cellStyle name="Good" xfId="13690" builtinId="26" hidden="1" customBuiltin="1"/>
    <cellStyle name="Good" xfId="13830" builtinId="26" hidden="1" customBuiltin="1"/>
    <cellStyle name="Good" xfId="13866" builtinId="26" hidden="1" customBuiltin="1"/>
    <cellStyle name="Good" xfId="13900" builtinId="26" hidden="1" customBuiltin="1"/>
    <cellStyle name="Good" xfId="13948" builtinId="26" hidden="1" customBuiltin="1"/>
    <cellStyle name="Good" xfId="14308" builtinId="26" hidden="1" customBuiltin="1"/>
    <cellStyle name="Good" xfId="14329" builtinId="26" hidden="1" customBuiltin="1"/>
    <cellStyle name="Good" xfId="14351" builtinId="26" hidden="1" customBuiltin="1"/>
    <cellStyle name="Good" xfId="14373" builtinId="26" hidden="1" customBuiltin="1"/>
    <cellStyle name="Good" xfId="14394" builtinId="26" hidden="1" customBuiltin="1"/>
    <cellStyle name="Good" xfId="14436" builtinId="26" hidden="1" customBuiltin="1"/>
    <cellStyle name="Good" xfId="14837" builtinId="26" hidden="1" customBuiltin="1"/>
    <cellStyle name="Good" xfId="14861" builtinId="26" hidden="1" customBuiltin="1"/>
    <cellStyle name="Good" xfId="14888" builtinId="26" hidden="1" customBuiltin="1"/>
    <cellStyle name="Good" xfId="14912" builtinId="26" hidden="1" customBuiltin="1"/>
    <cellStyle name="Good" xfId="14936" builtinId="26" hidden="1" customBuiltin="1"/>
    <cellStyle name="Good" xfId="14799" builtinId="26" hidden="1" customBuiltin="1"/>
    <cellStyle name="Good" xfId="14971" builtinId="26" hidden="1" customBuiltin="1"/>
    <cellStyle name="Good" xfId="15000" builtinId="26" hidden="1" customBuiltin="1"/>
    <cellStyle name="Good" xfId="15034" builtinId="26" hidden="1" customBuiltin="1"/>
    <cellStyle name="Good" xfId="15067" builtinId="26" hidden="1" customBuiltin="1"/>
    <cellStyle name="Good" xfId="15099" builtinId="26" hidden="1" customBuiltin="1"/>
    <cellStyle name="Good" xfId="14984" builtinId="26" hidden="1" customBuiltin="1"/>
    <cellStyle name="Good" xfId="15014" builtinId="26" hidden="1" customBuiltin="1"/>
    <cellStyle name="Good" xfId="15147" builtinId="26" hidden="1" customBuiltin="1"/>
    <cellStyle name="Good" xfId="15172" builtinId="26" hidden="1" customBuiltin="1"/>
    <cellStyle name="Good" xfId="14815" builtinId="26" hidden="1" customBuiltin="1"/>
    <cellStyle name="Good" xfId="15239" builtinId="26" hidden="1" customBuiltin="1"/>
    <cellStyle name="Good" xfId="15267" builtinId="26" hidden="1" customBuiltin="1"/>
    <cellStyle name="Good" xfId="15298" builtinId="26" hidden="1" customBuiltin="1"/>
    <cellStyle name="Good" xfId="15330" builtinId="26" hidden="1" customBuiltin="1"/>
    <cellStyle name="Good" xfId="15357" builtinId="26" hidden="1" customBuiltin="1"/>
    <cellStyle name="Good" xfId="15231" builtinId="26" hidden="1" customBuiltin="1"/>
    <cellStyle name="Good" xfId="15252" builtinId="26" hidden="1" customBuiltin="1"/>
    <cellStyle name="Good" xfId="15281" builtinId="26" hidden="1" customBuiltin="1"/>
    <cellStyle name="Good" xfId="15402" builtinId="26" hidden="1" customBuiltin="1"/>
    <cellStyle name="Good" xfId="15426" builtinId="26" hidden="1" customBuiltin="1"/>
    <cellStyle name="Good" xfId="15451" builtinId="26" hidden="1" customBuiltin="1"/>
    <cellStyle name="Good" xfId="15479" builtinId="26" hidden="1" customBuiltin="1"/>
    <cellStyle name="Good" xfId="15517" builtinId="26" hidden="1" customBuiltin="1"/>
    <cellStyle name="Good" xfId="15545" builtinId="26" hidden="1" customBuiltin="1"/>
    <cellStyle name="Good" xfId="15576" builtinId="26" hidden="1" customBuiltin="1"/>
    <cellStyle name="Good" xfId="15607" builtinId="26" hidden="1" customBuiltin="1"/>
    <cellStyle name="Good" xfId="15634" builtinId="26" hidden="1" customBuiltin="1"/>
    <cellStyle name="Good" xfId="15509" builtinId="26" hidden="1" customBuiltin="1"/>
    <cellStyle name="Good" xfId="15530" builtinId="26" hidden="1" customBuiltin="1"/>
    <cellStyle name="Good" xfId="15559" builtinId="26" hidden="1" customBuiltin="1"/>
    <cellStyle name="Good" xfId="15679" builtinId="26" hidden="1" customBuiltin="1"/>
    <cellStyle name="Good" xfId="15702" builtinId="26" hidden="1" customBuiltin="1"/>
    <cellStyle name="Good" xfId="15726" builtinId="26" hidden="1" customBuiltin="1"/>
    <cellStyle name="Good" xfId="15749" builtinId="26" hidden="1" customBuiltin="1"/>
    <cellStyle name="Good" xfId="14650" builtinId="26" hidden="1" customBuiltin="1"/>
    <cellStyle name="Good" xfId="14575" builtinId="26" hidden="1" customBuiltin="1"/>
    <cellStyle name="Good" xfId="14583" builtinId="26" hidden="1" customBuiltin="1"/>
    <cellStyle name="Good" xfId="14656" builtinId="26" hidden="1" customBuiltin="1"/>
    <cellStyle name="Good" xfId="12864" builtinId="26" hidden="1" customBuiltin="1"/>
    <cellStyle name="Good" xfId="24380" builtinId="26" hidden="1" customBuiltin="1"/>
    <cellStyle name="Good" xfId="24524" builtinId="26" hidden="1" customBuiltin="1"/>
    <cellStyle name="Good" xfId="24547" builtinId="26" hidden="1" customBuiltin="1"/>
    <cellStyle name="Good" xfId="24570" builtinId="26" hidden="1" customBuiltin="1"/>
    <cellStyle name="Good" xfId="23543" builtinId="26" hidden="1" customBuiltin="1"/>
    <cellStyle name="Good" xfId="23517" builtinId="26" hidden="1" customBuiltin="1"/>
    <cellStyle name="Good" xfId="23521" builtinId="26" hidden="1" customBuiltin="1"/>
    <cellStyle name="Good" xfId="23547" builtinId="26" hidden="1" customBuiltin="1"/>
    <cellStyle name="Good" xfId="23602" builtinId="26" hidden="1" customBuiltin="1"/>
    <cellStyle name="Good" xfId="23497" builtinId="26" hidden="1" customBuiltin="1"/>
    <cellStyle name="Good" xfId="24722" builtinId="26" hidden="1" customBuiltin="1"/>
    <cellStyle name="Good" xfId="24743" builtinId="26" hidden="1" customBuiltin="1"/>
    <cellStyle name="Good" xfId="24766" builtinId="26" hidden="1" customBuiltin="1"/>
    <cellStyle name="Good" xfId="24787" builtinId="26" hidden="1" customBuiltin="1"/>
    <cellStyle name="Good" xfId="24808" builtinId="26" hidden="1" customBuiltin="1"/>
    <cellStyle name="Good" xfId="24689" builtinId="26" hidden="1" customBuiltin="1"/>
    <cellStyle name="Good" xfId="24842" builtinId="26" hidden="1" customBuiltin="1"/>
    <cellStyle name="Good" xfId="24871" builtinId="26" hidden="1" customBuiltin="1"/>
    <cellStyle name="Good" xfId="24905" builtinId="26" hidden="1" customBuiltin="1"/>
    <cellStyle name="Good" xfId="24936" builtinId="26" hidden="1" customBuiltin="1"/>
    <cellStyle name="Good" xfId="24967" builtinId="26" hidden="1" customBuiltin="1"/>
    <cellStyle name="Good" xfId="24855" builtinId="26" hidden="1" customBuiltin="1"/>
    <cellStyle name="Good" xfId="24885" builtinId="26" hidden="1" customBuiltin="1"/>
    <cellStyle name="Good" xfId="25014" builtinId="26" hidden="1" customBuiltin="1"/>
    <cellStyle name="Good" xfId="25038" builtinId="26" hidden="1" customBuiltin="1"/>
    <cellStyle name="Good" xfId="25062" builtinId="26" hidden="1" customBuiltin="1"/>
    <cellStyle name="Good" xfId="24704" builtinId="26" hidden="1" customBuiltin="1"/>
    <cellStyle name="Good" xfId="25107" builtinId="26" hidden="1" customBuiltin="1"/>
    <cellStyle name="Good" xfId="25135" builtinId="26" hidden="1" customBuiltin="1"/>
    <cellStyle name="Good" xfId="25166" builtinId="26" hidden="1" customBuiltin="1"/>
    <cellStyle name="Good" xfId="25196" builtinId="26" hidden="1" customBuiltin="1"/>
    <cellStyle name="Good" xfId="25223" builtinId="26" hidden="1" customBuiltin="1"/>
    <cellStyle name="Good" xfId="25120" builtinId="26" hidden="1" customBuiltin="1"/>
    <cellStyle name="Good" xfId="25149" builtinId="26" hidden="1" customBuiltin="1"/>
    <cellStyle name="Good" xfId="25265" builtinId="26" hidden="1" customBuiltin="1"/>
    <cellStyle name="Good" xfId="25289" builtinId="26" hidden="1" customBuiltin="1"/>
    <cellStyle name="Good" xfId="25313" builtinId="26" hidden="1" customBuiltin="1"/>
    <cellStyle name="Good" xfId="25341" builtinId="26" hidden="1" customBuiltin="1"/>
    <cellStyle name="Good" xfId="25378" builtinId="26" hidden="1" customBuiltin="1"/>
    <cellStyle name="Good" xfId="25406" builtinId="26" hidden="1" customBuiltin="1"/>
    <cellStyle name="Good" xfId="25437" builtinId="26" hidden="1" customBuiltin="1"/>
    <cellStyle name="Good" xfId="25467" builtinId="26" hidden="1" customBuiltin="1"/>
    <cellStyle name="Good" xfId="25494" builtinId="26" hidden="1" customBuiltin="1"/>
    <cellStyle name="Good" xfId="25370" builtinId="26" hidden="1" customBuiltin="1"/>
    <cellStyle name="Good" xfId="25391" builtinId="26" hidden="1" customBuiltin="1"/>
    <cellStyle name="Good" xfId="25420" builtinId="26" hidden="1" customBuiltin="1"/>
    <cellStyle name="Good" xfId="25538" builtinId="26" hidden="1" customBuiltin="1"/>
    <cellStyle name="Good" xfId="25561" builtinId="26" hidden="1" customBuiltin="1"/>
    <cellStyle name="Good" xfId="25584" builtinId="26" hidden="1" customBuiltin="1"/>
    <cellStyle name="Good" xfId="25607" builtinId="26" hidden="1" customBuiltin="1"/>
    <cellStyle name="Good" xfId="5334" builtinId="26" hidden="1" customBuiltin="1"/>
    <cellStyle name="Good" xfId="23381" builtinId="26" hidden="1" customBuiltin="1"/>
    <cellStyle name="Good" xfId="7932" builtinId="26" hidden="1" customBuiltin="1"/>
    <cellStyle name="Good" xfId="4783" builtinId="26" hidden="1" customBuiltin="1"/>
    <cellStyle name="Good" xfId="22537" builtinId="26" hidden="1" customBuiltin="1"/>
    <cellStyle name="Good" xfId="10619" builtinId="26" hidden="1" customBuiltin="1"/>
    <cellStyle name="Good" xfId="14434" builtinId="26" hidden="1" customBuiltin="1"/>
    <cellStyle name="Good" xfId="21906" builtinId="26" hidden="1" customBuiltin="1"/>
    <cellStyle name="Good" xfId="23319" builtinId="26" hidden="1" customBuiltin="1"/>
    <cellStyle name="Good" xfId="11951" builtinId="26" hidden="1" customBuiltin="1"/>
    <cellStyle name="Good" xfId="25399" builtinId="26" hidden="1" customBuiltin="1"/>
    <cellStyle name="Good" xfId="14214" builtinId="26" hidden="1" customBuiltin="1"/>
    <cellStyle name="Good" xfId="25100" builtinId="26" hidden="1" customBuiltin="1"/>
    <cellStyle name="Good" xfId="17833" builtinId="26" hidden="1" customBuiltin="1"/>
    <cellStyle name="Good" xfId="24533" builtinId="26" hidden="1" customBuiltin="1"/>
    <cellStyle name="Good" xfId="23456" builtinId="26" hidden="1" customBuiltin="1"/>
    <cellStyle name="Good" xfId="23713" builtinId="26" hidden="1" customBuiltin="1"/>
    <cellStyle name="Good" xfId="23316" builtinId="26" hidden="1" customBuiltin="1"/>
    <cellStyle name="Good" xfId="25668" builtinId="26" hidden="1" customBuiltin="1"/>
    <cellStyle name="Good" xfId="25705" builtinId="26" hidden="1" customBuiltin="1"/>
    <cellStyle name="Good" xfId="25740" builtinId="26" hidden="1" customBuiltin="1"/>
    <cellStyle name="Good" xfId="23321" builtinId="26" hidden="1" customBuiltin="1"/>
    <cellStyle name="Good" xfId="25803" builtinId="26" hidden="1" customBuiltin="1"/>
    <cellStyle name="Good" xfId="25836" builtinId="26" hidden="1" customBuiltin="1"/>
    <cellStyle name="Good" xfId="25870" builtinId="26" hidden="1" customBuiltin="1"/>
    <cellStyle name="Good" xfId="25934" builtinId="26" hidden="1" customBuiltin="1"/>
    <cellStyle name="Good" xfId="25793" builtinId="26" hidden="1" customBuiltin="1"/>
    <cellStyle name="Good" xfId="25818" builtinId="26" hidden="1" customBuiltin="1"/>
    <cellStyle name="Good" xfId="25850" builtinId="26" hidden="1" customBuiltin="1"/>
    <cellStyle name="Good" xfId="25990" builtinId="26" hidden="1" customBuiltin="1"/>
    <cellStyle name="Good" xfId="26060" builtinId="26" hidden="1" customBuiltin="1"/>
    <cellStyle name="Good" xfId="26097" builtinId="26" hidden="1" customBuiltin="1"/>
    <cellStyle name="Good" xfId="26135" builtinId="26" hidden="1" customBuiltin="1"/>
    <cellStyle name="Good" xfId="26163" builtinId="26" hidden="1" customBuiltin="1"/>
    <cellStyle name="Good" xfId="26194" builtinId="26" hidden="1" customBuiltin="1"/>
    <cellStyle name="Good" xfId="26225" builtinId="26" hidden="1" customBuiltin="1"/>
    <cellStyle name="Good" xfId="26252" builtinId="26" hidden="1" customBuiltin="1"/>
    <cellStyle name="Good" xfId="26126" builtinId="26" hidden="1" customBuiltin="1"/>
    <cellStyle name="Good" xfId="26148" builtinId="26" hidden="1" customBuiltin="1"/>
    <cellStyle name="Good" xfId="26177" builtinId="26" hidden="1" customBuiltin="1"/>
    <cellStyle name="Good" xfId="26293" builtinId="26" hidden="1" customBuiltin="1"/>
    <cellStyle name="Good" xfId="26316" builtinId="26" hidden="1" customBuiltin="1"/>
    <cellStyle name="Good" xfId="26337" builtinId="26" hidden="1" customBuiltin="1"/>
    <cellStyle name="Good" xfId="26359" builtinId="26" hidden="1" customBuiltin="1"/>
    <cellStyle name="Good" xfId="26402" builtinId="26" hidden="1" customBuiltin="1"/>
    <cellStyle name="Good" xfId="26424" builtinId="26" hidden="1" customBuiltin="1"/>
    <cellStyle name="Good" xfId="26446" builtinId="26" hidden="1" customBuiltin="1"/>
    <cellStyle name="Good" xfId="26467" builtinId="26" hidden="1" customBuiltin="1"/>
    <cellStyle name="Good" xfId="26492" builtinId="26" hidden="1" customBuiltin="1"/>
    <cellStyle name="Good" xfId="26671" builtinId="26" hidden="1" customBuiltin="1"/>
    <cellStyle name="Good" xfId="25904" builtinId="26" hidden="1" customBuiltin="1"/>
    <cellStyle name="Good" xfId="23012" builtinId="26" hidden="1" customBuiltin="1"/>
    <cellStyle name="Good" xfId="23046" builtinId="26" hidden="1" customBuiltin="1"/>
    <cellStyle name="Good" xfId="23080" builtinId="26" hidden="1" customBuiltin="1"/>
    <cellStyle name="Good" xfId="23110" builtinId="26" hidden="1" customBuiltin="1"/>
    <cellStyle name="Good" xfId="22969" builtinId="26" hidden="1" customBuiltin="1"/>
    <cellStyle name="Good" xfId="22994" builtinId="26" hidden="1" customBuiltin="1"/>
    <cellStyle name="Good" xfId="23026" builtinId="26" hidden="1" customBuiltin="1"/>
    <cellStyle name="Good" xfId="23166" builtinId="26" hidden="1" customBuiltin="1"/>
    <cellStyle name="Good" xfId="23202" builtinId="26" hidden="1" customBuiltin="1"/>
    <cellStyle name="Good" xfId="23236" builtinId="26" hidden="1" customBuiltin="1"/>
    <cellStyle name="Good" xfId="23272" builtinId="26" hidden="1" customBuiltin="1"/>
    <cellStyle name="Good" xfId="23340" builtinId="26" hidden="1" customBuiltin="1"/>
    <cellStyle name="Good" xfId="23384" builtinId="26" hidden="1" customBuiltin="1"/>
    <cellStyle name="Good" xfId="23406" builtinId="26" hidden="1" customBuiltin="1"/>
    <cellStyle name="Good" xfId="23427" builtinId="26" hidden="1" customBuiltin="1"/>
    <cellStyle name="Good" xfId="23458" builtinId="26" hidden="1" customBuiltin="1"/>
    <cellStyle name="Good" xfId="23653" builtinId="26" hidden="1" customBuiltin="1"/>
    <cellStyle name="Good" xfId="23675" builtinId="26" hidden="1" customBuiltin="1"/>
    <cellStyle name="Good" xfId="23701" builtinId="26" hidden="1" customBuiltin="1"/>
    <cellStyle name="Good" xfId="23727" builtinId="26" hidden="1" customBuiltin="1"/>
    <cellStyle name="Good" xfId="23751" builtinId="26" hidden="1" customBuiltin="1"/>
    <cellStyle name="Good" xfId="23613" builtinId="26" hidden="1" customBuiltin="1"/>
    <cellStyle name="Good" xfId="23791" builtinId="26" hidden="1" customBuiltin="1"/>
    <cellStyle name="Good" xfId="23821" builtinId="26" hidden="1" customBuiltin="1"/>
    <cellStyle name="Good" xfId="23888" builtinId="26" hidden="1" customBuiltin="1"/>
    <cellStyle name="Good" xfId="23919" builtinId="26" hidden="1" customBuiltin="1"/>
    <cellStyle name="Good" xfId="23781" builtinId="26" hidden="1" customBuiltin="1"/>
    <cellStyle name="Good" xfId="23804" builtinId="26" hidden="1" customBuiltin="1"/>
    <cellStyle name="Good" xfId="23835" builtinId="26" hidden="1" customBuiltin="1"/>
    <cellStyle name="Good" xfId="23967" builtinId="26" hidden="1" customBuiltin="1"/>
    <cellStyle name="Good" xfId="23994" builtinId="26" hidden="1" customBuiltin="1"/>
    <cellStyle name="Good" xfId="24018" builtinId="26" hidden="1" customBuiltin="1"/>
    <cellStyle name="Good" xfId="23630" builtinId="26" hidden="1" customBuiltin="1"/>
    <cellStyle name="Good" xfId="24064" builtinId="26" hidden="1" customBuiltin="1"/>
    <cellStyle name="Good" xfId="24092" builtinId="26" hidden="1" customBuiltin="1"/>
    <cellStyle name="Good" xfId="24123" builtinId="26" hidden="1" customBuiltin="1"/>
    <cellStyle name="Good" xfId="24154" builtinId="26" hidden="1" customBuiltin="1"/>
    <cellStyle name="Good" xfId="24181" builtinId="26" hidden="1" customBuiltin="1"/>
    <cellStyle name="Good" xfId="24055" builtinId="26" hidden="1" customBuiltin="1"/>
    <cellStyle name="Good" xfId="24077" builtinId="26" hidden="1" customBuiltin="1"/>
    <cellStyle name="Good" xfId="24106" builtinId="26" hidden="1" customBuiltin="1"/>
    <cellStyle name="Good" xfId="24225" builtinId="26" hidden="1" customBuiltin="1"/>
    <cellStyle name="Good" xfId="24272" builtinId="26" hidden="1" customBuiltin="1"/>
    <cellStyle name="Good" xfId="24299" builtinId="26" hidden="1" customBuiltin="1"/>
    <cellStyle name="Good" xfId="24338" builtinId="26" hidden="1" customBuiltin="1"/>
    <cellStyle name="Good" xfId="24366" builtinId="26" hidden="1" customBuiltin="1"/>
    <cellStyle name="Good" xfId="24397" builtinId="26" hidden="1" customBuiltin="1"/>
    <cellStyle name="Good" xfId="24428" builtinId="26" hidden="1" customBuiltin="1"/>
    <cellStyle name="Good" xfId="24455" builtinId="26" hidden="1" customBuiltin="1"/>
    <cellStyle name="Good" xfId="24329" builtinId="26" hidden="1" customBuiltin="1"/>
    <cellStyle name="Good" xfId="24351" builtinId="26" hidden="1" customBuiltin="1"/>
    <cellStyle name="Good" xfId="14019" builtinId="26" hidden="1" customBuiltin="1"/>
    <cellStyle name="Good" xfId="22228" builtinId="26" hidden="1" customBuiltin="1"/>
    <cellStyle name="Good" xfId="5532" builtinId="26" hidden="1" customBuiltin="1"/>
    <cellStyle name="Good" xfId="21923" builtinId="26" hidden="1" customBuiltin="1"/>
    <cellStyle name="Good" xfId="5278" builtinId="26" hidden="1" customBuiltin="1"/>
    <cellStyle name="Good" xfId="21349" builtinId="26" hidden="1" customBuiltin="1"/>
    <cellStyle name="Good" xfId="20514" builtinId="26" hidden="1" customBuiltin="1"/>
    <cellStyle name="Good" xfId="20080" builtinId="26" hidden="1" customBuiltin="1"/>
    <cellStyle name="Good" xfId="22501" builtinId="26" hidden="1" customBuiltin="1"/>
    <cellStyle name="Good" xfId="22539" builtinId="26" hidden="1" customBuiltin="1"/>
    <cellStyle name="Good" xfId="22574" builtinId="26" hidden="1" customBuiltin="1"/>
    <cellStyle name="Good" xfId="20087" builtinId="26" hidden="1" customBuiltin="1"/>
    <cellStyle name="Good" xfId="22637" builtinId="26" hidden="1" customBuiltin="1"/>
    <cellStyle name="Good" xfId="22670" builtinId="26" hidden="1" customBuiltin="1"/>
    <cellStyle name="Good" xfId="22704" builtinId="26" hidden="1" customBuiltin="1"/>
    <cellStyle name="Good" xfId="22738" builtinId="26" hidden="1" customBuiltin="1"/>
    <cellStyle name="Good" xfId="22768" builtinId="26" hidden="1" customBuiltin="1"/>
    <cellStyle name="Good" xfId="22627" builtinId="26" hidden="1" customBuiltin="1"/>
    <cellStyle name="Good" xfId="22652" builtinId="26" hidden="1" customBuiltin="1"/>
    <cellStyle name="Good" xfId="22684" builtinId="26" hidden="1" customBuiltin="1"/>
    <cellStyle name="Good" xfId="22824" builtinId="26" hidden="1" customBuiltin="1"/>
    <cellStyle name="Good" xfId="22860" builtinId="26" hidden="1" customBuiltin="1"/>
    <cellStyle name="Good" xfId="22894" builtinId="26" hidden="1" customBuiltin="1"/>
    <cellStyle name="Good" xfId="22934" builtinId="26" hidden="1" customBuiltin="1"/>
    <cellStyle name="Good" xfId="22979" builtinId="26" hidden="1" customBuiltin="1"/>
    <cellStyle name="Good" xfId="22393" builtinId="26" hidden="1" customBuiltin="1"/>
    <cellStyle name="Good" xfId="22416" builtinId="26" hidden="1" customBuiltin="1"/>
    <cellStyle name="Good" xfId="22439" builtinId="26" hidden="1" customBuiltin="1"/>
    <cellStyle name="Good" xfId="16858" builtinId="26" hidden="1" customBuiltin="1"/>
    <cellStyle name="Good" xfId="4447" builtinId="26" hidden="1" customBuiltin="1"/>
    <cellStyle name="Good" xfId="20173" builtinId="26" hidden="1" customBuiltin="1"/>
    <cellStyle name="Good" xfId="5888" builtinId="26" hidden="1" customBuiltin="1"/>
    <cellStyle name="Good" xfId="14232" builtinId="26" hidden="1" customBuiltin="1"/>
    <cellStyle name="Good" xfId="19284" builtinId="26" hidden="1" customBuiltin="1"/>
    <cellStyle name="Good" xfId="16937" builtinId="26" hidden="1" customBuiltin="1"/>
    <cellStyle name="Good" xfId="18644" builtinId="26" hidden="1" customBuiltin="1"/>
    <cellStyle name="Good" xfId="20084" builtinId="26" hidden="1" customBuiltin="1"/>
    <cellStyle name="Good" xfId="22298" builtinId="26" hidden="1" customBuiltin="1"/>
    <cellStyle name="Good" xfId="22325" builtinId="26" hidden="1" customBuiltin="1"/>
    <cellStyle name="Good" xfId="22197" builtinId="26" hidden="1" customBuiltin="1"/>
    <cellStyle name="Good" xfId="22219" builtinId="26" hidden="1" customBuiltin="1"/>
    <cellStyle name="Good" xfId="22249" builtinId="26" hidden="1" customBuiltin="1"/>
    <cellStyle name="Good" xfId="22370" builtinId="26" hidden="1" customBuiltin="1"/>
    <cellStyle name="Good" xfId="22206" builtinId="26" hidden="1" customBuiltin="1"/>
    <cellStyle name="Good" xfId="22235" builtinId="26" hidden="1" customBuiltin="1"/>
    <cellStyle name="Good" xfId="22266" builtinId="26" hidden="1" customBuiltin="1"/>
    <cellStyle name="Good" xfId="22140" builtinId="26" hidden="1" customBuiltin="1"/>
    <cellStyle name="Good" xfId="22168" builtinId="26" hidden="1" customBuiltin="1"/>
    <cellStyle name="Good" xfId="22091" builtinId="26" hidden="1" customBuiltin="1"/>
    <cellStyle name="Good" xfId="6325" builtinId="26" hidden="1" customBuiltin="1"/>
    <cellStyle name="Good" xfId="17895" builtinId="26" hidden="1" customBuiltin="1"/>
    <cellStyle name="Good" xfId="23855" builtinId="26" hidden="1" customBuiltin="1"/>
    <cellStyle name="Good" xfId="26381" builtinId="26" hidden="1" customBuiltin="1"/>
    <cellStyle name="Good" xfId="21167" builtinId="26" hidden="1" customBuiltin="1"/>
    <cellStyle name="Good" xfId="25099" builtinId="26" hidden="1" customBuiltin="1"/>
    <cellStyle name="Good" xfId="24499" builtinId="26" hidden="1" customBuiltin="1"/>
    <cellStyle name="Good" xfId="15195" builtinId="26" hidden="1" customBuiltin="1"/>
    <cellStyle name="Good" xfId="13676" builtinId="26" hidden="1" customBuiltin="1"/>
    <cellStyle name="Good" xfId="8313" builtinId="26" hidden="1" customBuiltin="1"/>
    <cellStyle name="Good" xfId="17686" builtinId="26" hidden="1" customBuiltin="1"/>
    <cellStyle name="Good" xfId="17715" builtinId="26" hidden="1" customBuiltin="1"/>
    <cellStyle name="Good" xfId="17585" builtinId="26" hidden="1" customBuiltin="1"/>
    <cellStyle name="Good" xfId="17608" builtinId="26" hidden="1" customBuiltin="1"/>
    <cellStyle name="Good" xfId="17638" builtinId="26" hidden="1" customBuiltin="1"/>
    <cellStyle name="Good" xfId="17761" builtinId="26" hidden="1" customBuiltin="1"/>
    <cellStyle name="Good" xfId="17788" builtinId="26" hidden="1" customBuiltin="1"/>
    <cellStyle name="Good" xfId="17812" builtinId="26" hidden="1" customBuiltin="1"/>
    <cellStyle name="Good" xfId="17840" builtinId="26" hidden="1" customBuiltin="1"/>
    <cellStyle name="Good" xfId="17879" builtinId="26" hidden="1" customBuiltin="1"/>
    <cellStyle name="Good" xfId="17908" builtinId="26" hidden="1" customBuiltin="1"/>
    <cellStyle name="Good" xfId="17939" builtinId="26" hidden="1" customBuiltin="1"/>
    <cellStyle name="Good" xfId="17971" builtinId="26" hidden="1" customBuiltin="1"/>
    <cellStyle name="Good" xfId="17999" builtinId="26" hidden="1" customBuiltin="1"/>
    <cellStyle name="Good" xfId="17870" builtinId="26" hidden="1" customBuiltin="1"/>
    <cellStyle name="Good" xfId="17892" builtinId="26" hidden="1" customBuiltin="1"/>
    <cellStyle name="Good" xfId="17922" builtinId="26" hidden="1" customBuiltin="1"/>
    <cellStyle name="Good" xfId="18043" builtinId="26" hidden="1" customBuiltin="1"/>
    <cellStyle name="Good" xfId="18093" builtinId="26" hidden="1" customBuiltin="1"/>
    <cellStyle name="Good" xfId="18117" builtinId="26" hidden="1" customBuiltin="1"/>
    <cellStyle name="Good" xfId="17054" builtinId="26" hidden="1" customBuiltin="1"/>
    <cellStyle name="Good" xfId="4864" builtinId="26" hidden="1" customBuiltin="1"/>
    <cellStyle name="Good" xfId="14292" builtinId="26" hidden="1" customBuiltin="1"/>
    <cellStyle name="Good" xfId="17058" builtinId="26" hidden="1" customBuiltin="1"/>
    <cellStyle name="Good" xfId="17115" builtinId="26" hidden="1" customBuiltin="1"/>
    <cellStyle name="Good" xfId="5326" builtinId="26" hidden="1" customBuiltin="1"/>
    <cellStyle name="Good" xfId="18270" builtinId="26" hidden="1" customBuiltin="1"/>
    <cellStyle name="Good" xfId="18291" builtinId="26" hidden="1" customBuiltin="1"/>
    <cellStyle name="Good" xfId="18335" builtinId="26" hidden="1" customBuiltin="1"/>
    <cellStyle name="Good" xfId="18356" builtinId="26" hidden="1" customBuiltin="1"/>
    <cellStyle name="Good" xfId="18236" builtinId="26" hidden="1" customBuiltin="1"/>
    <cellStyle name="Good" xfId="18391" builtinId="26" hidden="1" customBuiltin="1"/>
    <cellStyle name="Good" xfId="18421" builtinId="26" hidden="1" customBuiltin="1"/>
    <cellStyle name="Good" xfId="18455" builtinId="26" hidden="1" customBuiltin="1"/>
    <cellStyle name="Good" xfId="18487" builtinId="26" hidden="1" customBuiltin="1"/>
    <cellStyle name="Good" xfId="18519" builtinId="26" hidden="1" customBuiltin="1"/>
    <cellStyle name="Good" xfId="18404" builtinId="26" hidden="1" customBuiltin="1"/>
    <cellStyle name="Good" xfId="18435" builtinId="26" hidden="1" customBuiltin="1"/>
    <cellStyle name="Good" xfId="18568" builtinId="26" hidden="1" customBuiltin="1"/>
    <cellStyle name="Good" xfId="18594" builtinId="26" hidden="1" customBuiltin="1"/>
    <cellStyle name="Good" xfId="18621" builtinId="26" hidden="1" customBuiltin="1"/>
    <cellStyle name="Good" xfId="18252" builtinId="26" hidden="1" customBuiltin="1"/>
    <cellStyle name="Good" xfId="18668" builtinId="26" hidden="1" customBuiltin="1"/>
    <cellStyle name="Good" xfId="18698" builtinId="26" hidden="1" customBuiltin="1"/>
    <cellStyle name="Good" xfId="18729" builtinId="26" hidden="1" customBuiltin="1"/>
    <cellStyle name="Good" xfId="18760" builtinId="26" hidden="1" customBuiltin="1"/>
    <cellStyle name="Good" xfId="18788" builtinId="26" hidden="1" customBuiltin="1"/>
    <cellStyle name="Good" xfId="18660" builtinId="26" hidden="1" customBuiltin="1"/>
    <cellStyle name="Good" xfId="18681" builtinId="26" hidden="1" customBuiltin="1"/>
    <cellStyle name="Good" xfId="18712" builtinId="26" hidden="1" customBuiltin="1"/>
    <cellStyle name="Good" xfId="18833" builtinId="26" hidden="1" customBuiltin="1"/>
    <cellStyle name="Good" xfId="18860" builtinId="26" hidden="1" customBuiltin="1"/>
    <cellStyle name="Good" xfId="18884" builtinId="26" hidden="1" customBuiltin="1"/>
    <cellStyle name="Good" xfId="18913" builtinId="26" hidden="1" customBuiltin="1"/>
    <cellStyle name="Good" xfId="18951" builtinId="26" hidden="1" customBuiltin="1"/>
    <cellStyle name="Good" xfId="18980" builtinId="26" hidden="1" customBuiltin="1"/>
    <cellStyle name="Good" xfId="19011" builtinId="26" hidden="1" customBuiltin="1"/>
    <cellStyle name="Good" xfId="19043" builtinId="26" hidden="1" customBuiltin="1"/>
    <cellStyle name="Good" xfId="19071" builtinId="26" hidden="1" customBuiltin="1"/>
    <cellStyle name="Good" xfId="18942" builtinId="26" hidden="1" customBuiltin="1"/>
    <cellStyle name="Good" xfId="18964" builtinId="26" hidden="1" customBuiltin="1"/>
    <cellStyle name="Good" xfId="18994" builtinId="26" hidden="1" customBuiltin="1"/>
    <cellStyle name="Good" xfId="19116" builtinId="26" hidden="1" customBuiltin="1"/>
    <cellStyle name="Good" xfId="19139" builtinId="26" hidden="1" customBuiltin="1"/>
    <cellStyle name="Good" xfId="19163" builtinId="26" hidden="1" customBuiltin="1"/>
    <cellStyle name="Good" xfId="19186" builtinId="26" hidden="1" customBuiltin="1"/>
    <cellStyle name="Good" xfId="6251" builtinId="26" hidden="1" customBuiltin="1"/>
    <cellStyle name="Good" xfId="7238" builtinId="26" hidden="1" customBuiltin="1"/>
    <cellStyle name="Good" xfId="14931" builtinId="26" hidden="1" customBuiltin="1"/>
    <cellStyle name="Good" xfId="7685" builtinId="26" hidden="1" customBuiltin="1"/>
    <cellStyle name="Good" xfId="6242" builtinId="26" hidden="1" customBuiltin="1"/>
    <cellStyle name="Good" xfId="14612" builtinId="26" hidden="1" customBuiltin="1"/>
    <cellStyle name="Good" xfId="17010" builtinId="26" hidden="1" customBuiltin="1"/>
    <cellStyle name="Good" xfId="7663" builtinId="26" hidden="1" customBuiltin="1"/>
    <cellStyle name="Good" xfId="5184" builtinId="26" hidden="1" customBuiltin="1"/>
    <cellStyle name="Good" xfId="16789" builtinId="26" hidden="1" customBuiltin="1"/>
    <cellStyle name="Good" xfId="16967" builtinId="26" hidden="1" customBuiltin="1"/>
    <cellStyle name="Good" xfId="18973" builtinId="26" hidden="1" customBuiltin="1"/>
    <cellStyle name="Good" xfId="5943" builtinId="26" hidden="1" customBuiltin="1"/>
    <cellStyle name="Good" xfId="18661" builtinId="26" hidden="1" customBuiltin="1"/>
    <cellStyle name="Good" xfId="14128" builtinId="26" hidden="1" customBuiltin="1"/>
    <cellStyle name="Good" xfId="18078" builtinId="26" hidden="1" customBuiltin="1"/>
    <cellStyle name="Good" xfId="14928" builtinId="26" hidden="1" customBuiltin="1"/>
    <cellStyle name="Good" xfId="17231" builtinId="26" hidden="1" customBuiltin="1"/>
    <cellStyle name="Good" xfId="14771" builtinId="26" hidden="1" customBuiltin="1"/>
    <cellStyle name="Good" xfId="19248" builtinId="26" hidden="1" customBuiltin="1"/>
    <cellStyle name="Good" xfId="19286" builtinId="26" hidden="1" customBuiltin="1"/>
    <cellStyle name="Good" xfId="19321" builtinId="26" hidden="1" customBuiltin="1"/>
    <cellStyle name="Good" xfId="15737" builtinId="26" hidden="1" customBuiltin="1"/>
    <cellStyle name="Good" xfId="19384" builtinId="26" hidden="1" customBuiltin="1"/>
    <cellStyle name="Good" xfId="19451" builtinId="26" hidden="1" customBuiltin="1"/>
    <cellStyle name="Good" xfId="19485" builtinId="26" hidden="1" customBuiltin="1"/>
    <cellStyle name="Good" xfId="19515" builtinId="26" hidden="1" customBuiltin="1"/>
    <cellStyle name="Good" xfId="19374" builtinId="26" hidden="1" customBuiltin="1"/>
    <cellStyle name="Good" xfId="19399" builtinId="26" hidden="1" customBuiltin="1"/>
    <cellStyle name="Good" xfId="19431" builtinId="26" hidden="1" customBuiltin="1"/>
    <cellStyle name="Good" xfId="19571" builtinId="26" hidden="1" customBuiltin="1"/>
    <cellStyle name="Good" xfId="19641" builtinId="26" hidden="1" customBuiltin="1"/>
    <cellStyle name="Good" xfId="19681" builtinId="26" hidden="1" customBuiltin="1"/>
    <cellStyle name="Good" xfId="19726" builtinId="26" hidden="1" customBuiltin="1"/>
    <cellStyle name="Good" xfId="19759" builtinId="26" hidden="1" customBuiltin="1"/>
    <cellStyle name="Good" xfId="19793" builtinId="26" hidden="1" customBuiltin="1"/>
    <cellStyle name="Good" xfId="19827" builtinId="26" hidden="1" customBuiltin="1"/>
    <cellStyle name="Good" xfId="19857" builtinId="26" hidden="1" customBuiltin="1"/>
    <cellStyle name="Good" xfId="19716" builtinId="26" hidden="1" customBuiltin="1"/>
    <cellStyle name="Good" xfId="19741" builtinId="26" hidden="1" customBuiltin="1"/>
    <cellStyle name="Good" xfId="19773" builtinId="26" hidden="1" customBuiltin="1"/>
    <cellStyle name="Good" xfId="19913" builtinId="26" hidden="1" customBuiltin="1"/>
    <cellStyle name="Good" xfId="19949" builtinId="26" hidden="1" customBuiltin="1"/>
    <cellStyle name="Good" xfId="19983" builtinId="26" hidden="1" customBuiltin="1"/>
    <cellStyle name="Good" xfId="20022" builtinId="26" hidden="1" customBuiltin="1"/>
    <cellStyle name="Good" xfId="20132" builtinId="26" hidden="1" customBuiltin="1"/>
    <cellStyle name="Good" xfId="20153" builtinId="26" hidden="1" customBuiltin="1"/>
    <cellStyle name="Good" xfId="20176" builtinId="26" hidden="1" customBuiltin="1"/>
    <cellStyle name="Good" xfId="20198" builtinId="26" hidden="1" customBuiltin="1"/>
    <cellStyle name="Good" xfId="20219" builtinId="26" hidden="1" customBuiltin="1"/>
    <cellStyle name="Good" xfId="20253" builtinId="26" hidden="1" customBuiltin="1"/>
    <cellStyle name="Good" xfId="20451" builtinId="26" hidden="1" customBuiltin="1"/>
    <cellStyle name="Good" xfId="20476" builtinId="26" hidden="1" customBuiltin="1"/>
    <cellStyle name="Good" xfId="20502" builtinId="26" hidden="1" customBuiltin="1"/>
    <cellStyle name="Good" xfId="20529" builtinId="26" hidden="1" customBuiltin="1"/>
    <cellStyle name="Good" xfId="20554" builtinId="26" hidden="1" customBuiltin="1"/>
    <cellStyle name="Good" xfId="20411" builtinId="26" hidden="1" customBuiltin="1"/>
    <cellStyle name="Good" xfId="20594" builtinId="26" hidden="1" customBuiltin="1"/>
    <cellStyle name="Good" xfId="20625" builtinId="26" hidden="1" customBuiltin="1"/>
    <cellStyle name="Good" xfId="20659" builtinId="26" hidden="1" customBuiltin="1"/>
    <cellStyle name="Good" xfId="20692" builtinId="26" hidden="1" customBuiltin="1"/>
    <cellStyle name="Good" xfId="20723" builtinId="26" hidden="1" customBuiltin="1"/>
    <cellStyle name="Good" xfId="20584" builtinId="26" hidden="1" customBuiltin="1"/>
    <cellStyle name="Good" xfId="20607" builtinId="26" hidden="1" customBuiltin="1"/>
    <cellStyle name="Good" xfId="20639" builtinId="26" hidden="1" customBuiltin="1"/>
    <cellStyle name="Good" xfId="20773" builtinId="26" hidden="1" customBuiltin="1"/>
    <cellStyle name="Good" xfId="20802" builtinId="26" hidden="1" customBuiltin="1"/>
    <cellStyle name="Good" xfId="20826" builtinId="26" hidden="1" customBuiltin="1"/>
    <cellStyle name="Good" xfId="20428" builtinId="26" hidden="1" customBuiltin="1"/>
    <cellStyle name="Good" xfId="20873" builtinId="26" hidden="1" customBuiltin="1"/>
    <cellStyle name="Good" xfId="20903" builtinId="26" hidden="1" customBuiltin="1"/>
    <cellStyle name="Good" xfId="20934" builtinId="26" hidden="1" customBuiltin="1"/>
    <cellStyle name="Good" xfId="20965" builtinId="26" hidden="1" customBuiltin="1"/>
    <cellStyle name="Good" xfId="20993" builtinId="26" hidden="1" customBuiltin="1"/>
    <cellStyle name="Good" xfId="20864" builtinId="26" hidden="1" customBuiltin="1"/>
    <cellStyle name="Good" xfId="20887" builtinId="26" hidden="1" customBuiltin="1"/>
    <cellStyle name="Good" xfId="20917" builtinId="26" hidden="1" customBuiltin="1"/>
    <cellStyle name="Good" xfId="21037" builtinId="26" hidden="1" customBuiltin="1"/>
    <cellStyle name="Good" xfId="21085" builtinId="26" hidden="1" customBuiltin="1"/>
    <cellStyle name="Good" xfId="21112" builtinId="26" hidden="1" customBuiltin="1"/>
    <cellStyle name="Good" xfId="21151" builtinId="26" hidden="1" customBuiltin="1"/>
    <cellStyle name="Good" xfId="21180" builtinId="26" hidden="1" customBuiltin="1"/>
    <cellStyle name="Good" xfId="21211" builtinId="26" hidden="1" customBuiltin="1"/>
    <cellStyle name="Good" xfId="21243" builtinId="26" hidden="1" customBuiltin="1"/>
    <cellStyle name="Good" xfId="21270" builtinId="26" hidden="1" customBuiltin="1"/>
    <cellStyle name="Good" xfId="21142" builtinId="26" hidden="1" customBuiltin="1"/>
    <cellStyle name="Good" xfId="21194" builtinId="26" hidden="1" customBuiltin="1"/>
    <cellStyle name="Good" xfId="21314" builtinId="26" hidden="1" customBuiltin="1"/>
    <cellStyle name="Good" xfId="21340" builtinId="26" hidden="1" customBuiltin="1"/>
    <cellStyle name="Good" xfId="21363" builtinId="26" hidden="1" customBuiltin="1"/>
    <cellStyle name="Good" xfId="21386" builtinId="26" hidden="1" customBuiltin="1"/>
    <cellStyle name="Good" xfId="20339" builtinId="26" hidden="1" customBuiltin="1"/>
    <cellStyle name="Good" xfId="20317" builtinId="26" hidden="1" customBuiltin="1"/>
    <cellStyle name="Good" xfId="20343" builtinId="26" hidden="1" customBuiltin="1"/>
    <cellStyle name="Good" xfId="20399" builtinId="26" hidden="1" customBuiltin="1"/>
    <cellStyle name="Good" xfId="20292" builtinId="26" hidden="1" customBuiltin="1"/>
    <cellStyle name="Good" xfId="21539" builtinId="26" hidden="1" customBuiltin="1"/>
    <cellStyle name="Good" xfId="21560" builtinId="26" hidden="1" customBuiltin="1"/>
    <cellStyle name="Good" xfId="21583" builtinId="26" hidden="1" customBuiltin="1"/>
    <cellStyle name="Good" xfId="21604" builtinId="26" hidden="1" customBuiltin="1"/>
    <cellStyle name="Good" xfId="21625" builtinId="26" hidden="1" customBuiltin="1"/>
    <cellStyle name="Good" xfId="21505" builtinId="26" hidden="1" customBuiltin="1"/>
    <cellStyle name="Good" xfId="21660" builtinId="26" hidden="1" customBuiltin="1"/>
    <cellStyle name="Good" xfId="21690" builtinId="26" hidden="1" customBuiltin="1"/>
    <cellStyle name="Good" xfId="21724" builtinId="26" hidden="1" customBuiltin="1"/>
    <cellStyle name="Good" xfId="21756" builtinId="26" hidden="1" customBuiltin="1"/>
    <cellStyle name="Good" xfId="21787" builtinId="26" hidden="1" customBuiltin="1"/>
    <cellStyle name="Good" xfId="21652" builtinId="26" hidden="1" customBuiltin="1"/>
    <cellStyle name="Good" xfId="21673" builtinId="26" hidden="1" customBuiltin="1"/>
    <cellStyle name="Good" xfId="21704" builtinId="26" hidden="1" customBuiltin="1"/>
    <cellStyle name="Good" xfId="21834" builtinId="26" hidden="1" customBuiltin="1"/>
    <cellStyle name="Good" xfId="21859" builtinId="26" hidden="1" customBuiltin="1"/>
    <cellStyle name="Good" xfId="21883" builtinId="26" hidden="1" customBuiltin="1"/>
    <cellStyle name="Good" xfId="21521" builtinId="26" hidden="1" customBuiltin="1"/>
    <cellStyle name="Good" xfId="21930" builtinId="26" hidden="1" customBuiltin="1"/>
    <cellStyle name="Good" xfId="21959" builtinId="26" hidden="1" customBuiltin="1"/>
    <cellStyle name="Good" xfId="21990" builtinId="26" hidden="1" customBuiltin="1"/>
    <cellStyle name="Good" xfId="22021" builtinId="26" hidden="1" customBuiltin="1"/>
    <cellStyle name="Good" xfId="22048" builtinId="26" hidden="1" customBuiltin="1"/>
    <cellStyle name="Good" xfId="21922" builtinId="26" hidden="1" customBuiltin="1"/>
    <cellStyle name="Good" xfId="21943" builtinId="26" hidden="1" customBuiltin="1"/>
    <cellStyle name="Good" xfId="21973" builtinId="26" hidden="1" customBuiltin="1"/>
    <cellStyle name="Good" xfId="20313" builtinId="26" hidden="1" customBuiltin="1"/>
    <cellStyle name="Good" xfId="19607" builtinId="26" hidden="1" customBuiltin="1"/>
    <cellStyle name="Good" xfId="18383" builtinId="26" hidden="1" customBuiltin="1"/>
    <cellStyle name="Good" xfId="14560" builtinId="26" hidden="1" customBuiltin="1"/>
    <cellStyle name="Good" xfId="16482" builtinId="26" hidden="1" customBuiltin="1"/>
    <cellStyle name="Good" xfId="14962" builtinId="26" hidden="1" customBuiltin="1"/>
    <cellStyle name="Good" xfId="5282" builtinId="26" hidden="1" customBuiltin="1"/>
    <cellStyle name="Good" xfId="8701" builtinId="26" hidden="1" customBuiltin="1"/>
    <cellStyle name="Good" xfId="8730" builtinId="26" hidden="1" customBuiltin="1"/>
    <cellStyle name="Good" xfId="8765" builtinId="26" hidden="1" customBuiltin="1"/>
    <cellStyle name="Good" xfId="8798" builtinId="26" hidden="1" customBuiltin="1"/>
    <cellStyle name="Good" xfId="8830" builtinId="26" hidden="1" customBuiltin="1"/>
    <cellStyle name="Good" xfId="8693" builtinId="26" hidden="1" customBuiltin="1"/>
    <cellStyle name="Good" xfId="8714" builtinId="26" hidden="1" customBuiltin="1"/>
    <cellStyle name="Good" xfId="8744" builtinId="26" hidden="1" customBuiltin="1"/>
    <cellStyle name="Good" xfId="8879" builtinId="26" hidden="1" customBuiltin="1"/>
    <cellStyle name="Good" xfId="8904" builtinId="26" hidden="1" customBuiltin="1"/>
    <cellStyle name="Good" xfId="8928" builtinId="26" hidden="1" customBuiltin="1"/>
    <cellStyle name="Good" xfId="8544" builtinId="26" hidden="1" customBuiltin="1"/>
    <cellStyle name="Good" xfId="9004" builtinId="26" hidden="1" customBuiltin="1"/>
    <cellStyle name="Good" xfId="9036" builtinId="26" hidden="1" customBuiltin="1"/>
    <cellStyle name="Good" xfId="9068" builtinId="26" hidden="1" customBuiltin="1"/>
    <cellStyle name="Good" xfId="9095" builtinId="26" hidden="1" customBuiltin="1"/>
    <cellStyle name="Good" xfId="8964" builtinId="26" hidden="1" customBuiltin="1"/>
    <cellStyle name="Good" xfId="8988" builtinId="26" hidden="1" customBuiltin="1"/>
    <cellStyle name="Good" xfId="9018" builtinId="26" hidden="1" customBuiltin="1"/>
    <cellStyle name="Good" xfId="9166" builtinId="26" hidden="1" customBuiltin="1"/>
    <cellStyle name="Good" xfId="9192" builtinId="26" hidden="1" customBuiltin="1"/>
    <cellStyle name="Good" xfId="9220" builtinId="26" hidden="1" customBuiltin="1"/>
    <cellStyle name="Good" xfId="9259" builtinId="26" hidden="1" customBuiltin="1"/>
    <cellStyle name="Good" xfId="9289" builtinId="26" hidden="1" customBuiltin="1"/>
    <cellStyle name="Good" xfId="9321" builtinId="26" hidden="1" customBuiltin="1"/>
    <cellStyle name="Good" xfId="9353" builtinId="26" hidden="1" customBuiltin="1"/>
    <cellStyle name="Good" xfId="9380" builtinId="26" hidden="1" customBuiltin="1"/>
    <cellStyle name="Good" xfId="9251" builtinId="26" hidden="1" customBuiltin="1"/>
    <cellStyle name="Good" xfId="9273" builtinId="26" hidden="1" customBuiltin="1"/>
    <cellStyle name="Good" xfId="9303" builtinId="26" hidden="1" customBuiltin="1"/>
    <cellStyle name="Good" xfId="9426" builtinId="26" hidden="1" customBuiltin="1"/>
    <cellStyle name="Good" xfId="9450" builtinId="26" hidden="1" customBuiltin="1"/>
    <cellStyle name="Good" xfId="9475" builtinId="26" hidden="1" customBuiltin="1"/>
    <cellStyle name="Good" xfId="9498" builtinId="26" hidden="1" customBuiltin="1"/>
    <cellStyle name="Good" xfId="8357" builtinId="26" hidden="1" customBuiltin="1"/>
    <cellStyle name="Good" xfId="8269" builtinId="26" hidden="1" customBuiltin="1"/>
    <cellStyle name="Good" xfId="8276" builtinId="26" hidden="1" customBuiltin="1"/>
    <cellStyle name="Good" xfId="8362" builtinId="26" hidden="1" customBuiltin="1"/>
    <cellStyle name="Good" xfId="8489" builtinId="26" hidden="1" customBuiltin="1"/>
    <cellStyle name="Good" xfId="8193" builtinId="26" hidden="1" customBuiltin="1"/>
    <cellStyle name="Good" xfId="9666" builtinId="26" hidden="1" customBuiltin="1"/>
    <cellStyle name="Good" xfId="9687" builtinId="26" hidden="1" customBuiltin="1"/>
    <cellStyle name="Good" xfId="9710" builtinId="26" hidden="1" customBuiltin="1"/>
    <cellStyle name="Good" xfId="9731" builtinId="26" hidden="1" customBuiltin="1"/>
    <cellStyle name="Good" xfId="9752" builtinId="26" hidden="1" customBuiltin="1"/>
    <cellStyle name="Good" xfId="9630" builtinId="26" hidden="1" customBuiltin="1"/>
    <cellStyle name="Good" xfId="9785" builtinId="26" hidden="1" customBuiltin="1"/>
    <cellStyle name="Good" xfId="9815" builtinId="26" hidden="1" customBuiltin="1"/>
    <cellStyle name="Good" xfId="9849" builtinId="26" hidden="1" customBuiltin="1"/>
    <cellStyle name="Good" xfId="9881" builtinId="26" hidden="1" customBuiltin="1"/>
    <cellStyle name="Good" xfId="9912" builtinId="26" hidden="1" customBuiltin="1"/>
    <cellStyle name="Good" xfId="9777" builtinId="26" hidden="1" customBuiltin="1"/>
    <cellStyle name="Good" xfId="9799" builtinId="26" hidden="1" customBuiltin="1"/>
    <cellStyle name="Good" xfId="9829" builtinId="26" hidden="1" customBuiltin="1"/>
    <cellStyle name="Good" xfId="9963" builtinId="26" hidden="1" customBuiltin="1"/>
    <cellStyle name="Good" xfId="9988" builtinId="26" hidden="1" customBuiltin="1"/>
    <cellStyle name="Good" xfId="10012" builtinId="26" hidden="1" customBuiltin="1"/>
    <cellStyle name="Good" xfId="9646" builtinId="26" hidden="1" customBuiltin="1"/>
    <cellStyle name="Good" xfId="10055" builtinId="26" hidden="1" customBuiltin="1"/>
    <cellStyle name="Good" xfId="10083" builtinId="26" hidden="1" customBuiltin="1"/>
    <cellStyle name="Good" xfId="10114" builtinId="26" hidden="1" customBuiltin="1"/>
    <cellStyle name="Good" xfId="10144" builtinId="26" hidden="1" customBuiltin="1"/>
    <cellStyle name="Good" xfId="10171" builtinId="26" hidden="1" customBuiltin="1"/>
    <cellStyle name="Good" xfId="10048" builtinId="26" hidden="1" customBuiltin="1"/>
    <cellStyle name="Good" xfId="10068" builtinId="26" hidden="1" customBuiltin="1"/>
    <cellStyle name="Good" xfId="10097" builtinId="26" hidden="1" customBuiltin="1"/>
    <cellStyle name="Good" xfId="10218" builtinId="26" hidden="1" customBuiltin="1"/>
    <cellStyle name="Good" xfId="10241" builtinId="26" hidden="1" customBuiltin="1"/>
    <cellStyle name="Good" xfId="10266" builtinId="26" hidden="1" customBuiltin="1"/>
    <cellStyle name="Good" xfId="10293" builtinId="26" hidden="1" customBuiltin="1"/>
    <cellStyle name="Good" xfId="10332" builtinId="26" hidden="1" customBuiltin="1"/>
    <cellStyle name="Good" xfId="10361" builtinId="26" hidden="1" customBuiltin="1"/>
    <cellStyle name="Good" xfId="10393" builtinId="26" hidden="1" customBuiltin="1"/>
    <cellStyle name="Good" xfId="10424" builtinId="26" hidden="1" customBuiltin="1"/>
    <cellStyle name="Good" xfId="10451" builtinId="26" hidden="1" customBuiltin="1"/>
    <cellStyle name="Good" xfId="10346" builtinId="26" hidden="1" customBuiltin="1"/>
    <cellStyle name="Good" xfId="10375" builtinId="26" hidden="1" customBuiltin="1"/>
    <cellStyle name="Good" xfId="10497" builtinId="26" hidden="1" customBuiltin="1"/>
    <cellStyle name="Good" xfId="10521" builtinId="26" hidden="1" customBuiltin="1"/>
    <cellStyle name="Good" xfId="10544" builtinId="26" hidden="1" customBuiltin="1"/>
    <cellStyle name="Good" xfId="10574" builtinId="26" hidden="1" customBuiltin="1"/>
    <cellStyle name="Good" xfId="7771" builtinId="26" hidden="1" customBuiltin="1"/>
    <cellStyle name="Good" xfId="8422" builtinId="26" hidden="1" customBuiltin="1"/>
    <cellStyle name="Good" xfId="7899" builtinId="26" hidden="1" customBuiltin="1"/>
    <cellStyle name="Good" xfId="4805" builtinId="26" hidden="1" customBuiltin="1"/>
    <cellStyle name="Good" xfId="9621" builtinId="26" hidden="1" customBuiltin="1"/>
    <cellStyle name="Good" xfId="7922" builtinId="26" hidden="1" customBuiltin="1"/>
    <cellStyle name="Good" xfId="5672" builtinId="26" hidden="1" customBuiltin="1"/>
    <cellStyle name="Good" xfId="4768" builtinId="26" hidden="1" customBuiltin="1"/>
    <cellStyle name="Good" xfId="4719" builtinId="26" hidden="1" customBuiltin="1"/>
    <cellStyle name="Good" xfId="4696" builtinId="26" hidden="1" customBuiltin="1"/>
    <cellStyle name="Good" xfId="7818" builtinId="26" hidden="1" customBuiltin="1"/>
    <cellStyle name="Good" xfId="5819" builtinId="26" hidden="1" customBuiltin="1"/>
    <cellStyle name="Good" xfId="5450" builtinId="26" hidden="1" customBuiltin="1"/>
    <cellStyle name="Good" xfId="8187" builtinId="26" hidden="1" customBuiltin="1"/>
    <cellStyle name="Good" xfId="5504" builtinId="26" hidden="1" customBuiltin="1"/>
    <cellStyle name="Good" xfId="8264" builtinId="26" hidden="1" customBuiltin="1"/>
    <cellStyle name="Good" xfId="5020" builtinId="26" hidden="1" customBuiltin="1"/>
    <cellStyle name="Good" xfId="4409" builtinId="26" hidden="1" customBuiltin="1"/>
    <cellStyle name="Good" xfId="4743" builtinId="26" hidden="1" customBuiltin="1"/>
    <cellStyle name="Good" xfId="7575" builtinId="26" hidden="1" customBuiltin="1"/>
    <cellStyle name="Good" xfId="8407" builtinId="26" hidden="1" customBuiltin="1"/>
    <cellStyle name="Good" xfId="5706" builtinId="26" hidden="1" customBuiltin="1"/>
    <cellStyle name="Good" xfId="5220" builtinId="26" hidden="1" customBuiltin="1"/>
    <cellStyle name="Good" xfId="10830" builtinId="26" hidden="1" customBuiltin="1"/>
    <cellStyle name="Good" xfId="8292" builtinId="26" hidden="1" customBuiltin="1"/>
    <cellStyle name="Good" xfId="8241" builtinId="26" hidden="1" customBuiltin="1"/>
    <cellStyle name="Good" xfId="5628" builtinId="26" hidden="1" customBuiltin="1"/>
    <cellStyle name="Good" xfId="8360" builtinId="26" hidden="1" customBuiltin="1"/>
    <cellStyle name="Good" xfId="5904" builtinId="26" hidden="1" customBuiltin="1"/>
    <cellStyle name="Good" xfId="5449" builtinId="26" hidden="1" customBuiltin="1"/>
    <cellStyle name="Good" xfId="7645" builtinId="26" hidden="1" customBuiltin="1"/>
    <cellStyle name="Good" xfId="9142" builtinId="26" hidden="1" customBuiltin="1"/>
    <cellStyle name="Good" xfId="21164" builtinId="26" hidden="1" customBuiltin="1"/>
    <cellStyle name="Good" xfId="19417" builtinId="26" hidden="1" customBuiltin="1"/>
    <cellStyle name="Good" xfId="18314" builtinId="26" hidden="1" customBuiltin="1"/>
    <cellStyle name="Good" xfId="5046" builtinId="26" hidden="1" customBuiltin="1"/>
    <cellStyle name="Good" xfId="16254" builtinId="26" hidden="1" customBuiltin="1"/>
    <cellStyle name="Good" xfId="26692" builtinId="26" hidden="1" customBuiltin="1"/>
    <cellStyle name="Good" xfId="26715" builtinId="26" hidden="1" customBuiltin="1"/>
    <cellStyle name="Good" xfId="26737" builtinId="26" hidden="1" customBuiltin="1"/>
    <cellStyle name="Good" xfId="26758" builtinId="26" hidden="1" customBuiltin="1"/>
    <cellStyle name="Good" xfId="26636" builtinId="26" hidden="1" customBuiltin="1"/>
    <cellStyle name="Good" xfId="26791" builtinId="26" hidden="1" customBuiltin="1"/>
    <cellStyle name="Good" xfId="26819" builtinId="26" hidden="1" customBuiltin="1"/>
    <cellStyle name="Good" xfId="26853" builtinId="26" hidden="1" customBuiltin="1"/>
    <cellStyle name="Good" xfId="26884" builtinId="26" hidden="1" customBuiltin="1"/>
    <cellStyle name="Good" xfId="26915" builtinId="26" hidden="1" customBuiltin="1"/>
    <cellStyle name="Good" xfId="26804" builtinId="26" hidden="1" customBuiltin="1"/>
    <cellStyle name="Good" xfId="26833" builtinId="26" hidden="1" customBuiltin="1"/>
    <cellStyle name="Good" xfId="26960" builtinId="26" hidden="1" customBuiltin="1"/>
    <cellStyle name="Good" xfId="26983" builtinId="26" hidden="1" customBuiltin="1"/>
    <cellStyle name="Good" xfId="27004" builtinId="26" hidden="1" customBuiltin="1"/>
    <cellStyle name="Good" xfId="26651" builtinId="26" hidden="1" customBuiltin="1"/>
    <cellStyle name="Good" xfId="27046" builtinId="26" hidden="1" customBuiltin="1"/>
    <cellStyle name="Good" xfId="27073" builtinId="26" hidden="1" customBuiltin="1"/>
    <cellStyle name="Good" xfId="27104" builtinId="26" hidden="1" customBuiltin="1"/>
    <cellStyle name="Good" xfId="27134" builtinId="26" hidden="1" customBuiltin="1"/>
    <cellStyle name="Good" xfId="27038" builtinId="26" hidden="1" customBuiltin="1"/>
    <cellStyle name="Good" xfId="27059" builtinId="26" hidden="1" customBuiltin="1"/>
    <cellStyle name="Good" xfId="27087" builtinId="26" hidden="1" customBuiltin="1"/>
    <cellStyle name="Good" xfId="27202" builtinId="26" hidden="1" customBuiltin="1"/>
    <cellStyle name="Good" xfId="27224" builtinId="26" hidden="1" customBuiltin="1"/>
    <cellStyle name="Good" xfId="27245" builtinId="26" hidden="1" customBuiltin="1"/>
    <cellStyle name="Good" xfId="27269" builtinId="26" hidden="1" customBuiltin="1"/>
    <cellStyle name="Good" xfId="27306" builtinId="26" hidden="1" customBuiltin="1"/>
    <cellStyle name="Good" xfId="27333" builtinId="26" hidden="1" customBuiltin="1"/>
    <cellStyle name="Good" xfId="27364" builtinId="26" hidden="1" customBuiltin="1"/>
    <cellStyle name="Good" xfId="27394" builtinId="26" hidden="1" customBuiltin="1"/>
    <cellStyle name="Good" xfId="27421" builtinId="26" hidden="1" customBuiltin="1"/>
    <cellStyle name="Good" xfId="27298" builtinId="26" hidden="1" customBuiltin="1"/>
    <cellStyle name="Good" xfId="27319" builtinId="26" hidden="1" customBuiltin="1"/>
    <cellStyle name="Good" xfId="27347" builtinId="26" hidden="1" customBuiltin="1"/>
    <cellStyle name="Good" xfId="27462" builtinId="26" hidden="1" customBuiltin="1"/>
    <cellStyle name="Good" xfId="27484" builtinId="26" hidden="1" customBuiltin="1"/>
    <cellStyle name="Good" xfId="27505" builtinId="26" hidden="1" customBuiltin="1"/>
    <cellStyle name="Good" xfId="27526" builtinId="26" hidden="1" customBuiltin="1"/>
    <cellStyle name="Good" xfId="26571" builtinId="26" hidden="1" customBuiltin="1"/>
    <cellStyle name="Good" xfId="26551" builtinId="26" hidden="1" customBuiltin="1"/>
    <cellStyle name="Good" xfId="26574" builtinId="26" hidden="1" customBuiltin="1"/>
    <cellStyle name="Good" xfId="26625" builtinId="26" hidden="1" customBuiltin="1"/>
    <cellStyle name="Good" xfId="26530" builtinId="26" hidden="1" customBuiltin="1"/>
    <cellStyle name="Good" xfId="27579" builtinId="26" hidden="1" customBuiltin="1"/>
    <cellStyle name="Good" xfId="27600" builtinId="26" hidden="1" customBuiltin="1"/>
    <cellStyle name="Good" xfId="27623" builtinId="26" hidden="1" customBuiltin="1"/>
    <cellStyle name="Good" xfId="27644" builtinId="26" hidden="1" customBuiltin="1"/>
    <cellStyle name="Good" xfId="27665" builtinId="26" hidden="1" customBuiltin="1"/>
    <cellStyle name="Good" xfId="27546" builtinId="26" hidden="1" customBuiltin="1"/>
    <cellStyle name="Good" xfId="27697" builtinId="26" hidden="1" customBuiltin="1"/>
    <cellStyle name="Good" xfId="27725" builtinId="26" hidden="1" customBuiltin="1"/>
    <cellStyle name="Good" xfId="27759" builtinId="26" hidden="1" customBuiltin="1"/>
    <cellStyle name="Good" xfId="27789" builtinId="26" hidden="1" customBuiltin="1"/>
    <cellStyle name="Good" xfId="27820" builtinId="26" hidden="1" customBuiltin="1"/>
    <cellStyle name="Good" xfId="27690" builtinId="26" hidden="1" customBuiltin="1"/>
    <cellStyle name="Good" xfId="27710" builtinId="26" hidden="1" customBuiltin="1"/>
    <cellStyle name="Good" xfId="27739" builtinId="26" hidden="1" customBuiltin="1"/>
    <cellStyle name="Good" xfId="27865" builtinId="26" hidden="1" customBuiltin="1"/>
    <cellStyle name="Good" xfId="27887" builtinId="26" hidden="1" customBuiltin="1"/>
    <cellStyle name="Good" xfId="27908" builtinId="26" hidden="1" customBuiltin="1"/>
    <cellStyle name="Good" xfId="27561" builtinId="26" hidden="1" customBuiltin="1"/>
    <cellStyle name="Good" xfId="27948" builtinId="26" hidden="1" customBuiltin="1"/>
    <cellStyle name="Good" xfId="27975" builtinId="26" hidden="1" customBuiltin="1"/>
    <cellStyle name="Good" xfId="28006" builtinId="26" hidden="1" customBuiltin="1"/>
    <cellStyle name="Good" xfId="28035" builtinId="26" hidden="1" customBuiltin="1"/>
    <cellStyle name="Good" xfId="28062" builtinId="26" hidden="1" customBuiltin="1"/>
    <cellStyle name="Good" xfId="27941" builtinId="26" hidden="1" customBuiltin="1"/>
    <cellStyle name="Good" xfId="27961" builtinId="26" hidden="1" customBuiltin="1"/>
    <cellStyle name="Good" xfId="27989" builtinId="26" hidden="1" customBuiltin="1"/>
    <cellStyle name="Good" xfId="28103" builtinId="26" hidden="1" customBuiltin="1"/>
    <cellStyle name="Good" xfId="28145" builtinId="26" hidden="1" customBuiltin="1"/>
    <cellStyle name="Good" xfId="28169" builtinId="26" hidden="1" customBuiltin="1"/>
    <cellStyle name="Good" xfId="28204" builtinId="26" hidden="1" customBuiltin="1"/>
    <cellStyle name="Good" xfId="28231" builtinId="26" hidden="1" customBuiltin="1"/>
    <cellStyle name="Good" xfId="28262" builtinId="26" hidden="1" customBuiltin="1"/>
    <cellStyle name="Good" xfId="28291" builtinId="26" hidden="1" customBuiltin="1"/>
    <cellStyle name="Good" xfId="28318" builtinId="26" hidden="1" customBuiltin="1"/>
    <cellStyle name="Good" xfId="28197" builtinId="26" hidden="1" customBuiltin="1"/>
    <cellStyle name="Good" xfId="28217" builtinId="26" hidden="1" customBuiltin="1"/>
    <cellStyle name="Good" xfId="28245" builtinId="26" hidden="1" customBuiltin="1"/>
    <cellStyle name="Good" xfId="28359" builtinId="26" hidden="1" customBuiltin="1"/>
    <cellStyle name="Good" xfId="28380" builtinId="26" hidden="1" customBuiltin="1"/>
    <cellStyle name="Good" xfId="28422" builtinId="26" hidden="1" customBuiltin="1"/>
    <cellStyle name="Good" xfId="28124" builtinId="26" hidden="1" customBuiltin="1"/>
    <cellStyle name="Good" xfId="26547" builtinId="26" hidden="1" customBuiltin="1"/>
    <cellStyle name="Good" xfId="26783" builtinId="26" hidden="1" customBuiltin="1"/>
    <cellStyle name="Good" xfId="26026" builtinId="26" hidden="1" customBuiltin="1"/>
    <cellStyle name="Good" xfId="16886" builtinId="26" hidden="1" customBuiltin="1"/>
    <cellStyle name="Good" xfId="24834" builtinId="26" hidden="1" customBuiltin="1"/>
    <cellStyle name="Good" xfId="24249" builtinId="26" hidden="1" customBuiltin="1"/>
    <cellStyle name="Good" xfId="23361" builtinId="26" hidden="1" customBuiltin="1"/>
    <cellStyle name="Good" xfId="20251" builtinId="26" hidden="1" customBuiltin="1"/>
    <cellStyle name="Good" xfId="22116" builtinId="26" hidden="1" customBuiltin="1"/>
    <cellStyle name="Good" xfId="12615" builtinId="26" hidden="1" customBuiltin="1"/>
    <cellStyle name="Good" xfId="12737" builtinId="26" hidden="1" customBuiltin="1"/>
    <cellStyle name="Good" xfId="12764" builtinId="26" hidden="1" customBuiltin="1"/>
    <cellStyle name="Good" xfId="12794" builtinId="26" hidden="1" customBuiltin="1"/>
    <cellStyle name="Good" xfId="12825" builtinId="26" hidden="1" customBuiltin="1"/>
    <cellStyle name="Good" xfId="12894" builtinId="26" hidden="1" customBuiltin="1"/>
    <cellStyle name="Good" xfId="12925" builtinId="26" hidden="1" customBuiltin="1"/>
    <cellStyle name="Good" xfId="12955" builtinId="26" hidden="1" customBuiltin="1"/>
    <cellStyle name="Good" xfId="12982" builtinId="26" hidden="1" customBuiltin="1"/>
    <cellStyle name="Good" xfId="12856" builtinId="26" hidden="1" customBuiltin="1"/>
    <cellStyle name="Good" xfId="12879" builtinId="26" hidden="1" customBuiltin="1"/>
    <cellStyle name="Good" xfId="12908" builtinId="26" hidden="1" customBuiltin="1"/>
    <cellStyle name="Good" xfId="13029" builtinId="26" hidden="1" customBuiltin="1"/>
    <cellStyle name="Good" xfId="13054" builtinId="26" hidden="1" customBuiltin="1"/>
    <cellStyle name="Good" xfId="13081" builtinId="26" hidden="1" customBuiltin="1"/>
    <cellStyle name="Good" xfId="13105" builtinId="26" hidden="1" customBuiltin="1"/>
    <cellStyle name="Good" xfId="5315" builtinId="26" hidden="1" customBuiltin="1"/>
    <cellStyle name="Good" xfId="8660" builtinId="26" hidden="1" customBuiltin="1"/>
    <cellStyle name="Good" xfId="4481" builtinId="26" hidden="1" customBuiltin="1"/>
    <cellStyle name="Good" xfId="28401" builtinId="26" hidden="1" customBuiltin="1"/>
    <cellStyle name="Good" xfId="27161" builtinId="26" hidden="1" customBuiltin="1"/>
    <cellStyle name="Good" xfId="10325" builtinId="26" hidden="1" customBuiltin="1"/>
    <cellStyle name="Good" xfId="8973" builtinId="26" hidden="1" customBuiltin="1"/>
    <cellStyle name="Good" xfId="21062" builtinId="26" hidden="1" customBuiltin="1"/>
    <cellStyle name="Good" xfId="14626" builtinId="26" hidden="1" customBuiltin="1"/>
    <cellStyle name="Good" xfId="18069" builtinId="26" hidden="1" customBuiltin="1"/>
    <cellStyle name="Good" xfId="2165" builtinId="26" hidden="1" customBuiltin="1"/>
    <cellStyle name="Good" xfId="2199" builtinId="26" hidden="1" customBuiltin="1"/>
    <cellStyle name="Good" xfId="2230" builtinId="26" hidden="1" customBuiltin="1"/>
    <cellStyle name="Good" xfId="2261" builtinId="26" hidden="1" customBuiltin="1"/>
    <cellStyle name="Good" xfId="2129" builtinId="26" hidden="1" customBuiltin="1"/>
    <cellStyle name="Good" xfId="2150" builtinId="26" hidden="1" customBuiltin="1"/>
    <cellStyle name="Good" xfId="2179" builtinId="26" hidden="1" customBuiltin="1"/>
    <cellStyle name="Good" xfId="2306" builtinId="26" hidden="1" customBuiltin="1"/>
    <cellStyle name="Good" xfId="2329" builtinId="26" hidden="1" customBuiltin="1"/>
    <cellStyle name="Good" xfId="2350" builtinId="26" hidden="1" customBuiltin="1"/>
    <cellStyle name="Good" xfId="2392" builtinId="26" hidden="1" customBuiltin="1"/>
    <cellStyle name="Good" xfId="2419" builtinId="26" hidden="1" customBuiltin="1"/>
    <cellStyle name="Good" xfId="2450" builtinId="26" hidden="1" customBuiltin="1"/>
    <cellStyle name="Good" xfId="2480" builtinId="26" hidden="1" customBuiltin="1"/>
    <cellStyle name="Good" xfId="2507" builtinId="26" hidden="1" customBuiltin="1"/>
    <cellStyle name="Good" xfId="2384" builtinId="26" hidden="1" customBuiltin="1"/>
    <cellStyle name="Good" xfId="2405" builtinId="26" hidden="1" customBuiltin="1"/>
    <cellStyle name="Good" xfId="2433" builtinId="26" hidden="1" customBuiltin="1"/>
    <cellStyle name="Good" xfId="2548" builtinId="26" hidden="1" customBuiltin="1"/>
    <cellStyle name="Good" xfId="2570" builtinId="26" hidden="1" customBuiltin="1"/>
    <cellStyle name="Good" xfId="2591" builtinId="26" hidden="1" customBuiltin="1"/>
    <cellStyle name="Good" xfId="2615" builtinId="26" hidden="1" customBuiltin="1"/>
    <cellStyle name="Good" xfId="2652" builtinId="26" hidden="1" customBuiltin="1"/>
    <cellStyle name="Good" xfId="2679" builtinId="26" hidden="1" customBuiltin="1"/>
    <cellStyle name="Good" xfId="2710" builtinId="26" hidden="1" customBuiltin="1"/>
    <cellStyle name="Good" xfId="2740" builtinId="26" hidden="1" customBuiltin="1"/>
    <cellStyle name="Good" xfId="2767" builtinId="26" hidden="1" customBuiltin="1"/>
    <cellStyle name="Good" xfId="2644" builtinId="26" hidden="1" customBuiltin="1"/>
    <cellStyle name="Good" xfId="2665" builtinId="26" hidden="1" customBuiltin="1"/>
    <cellStyle name="Good" xfId="2693" builtinId="26" hidden="1" customBuiltin="1"/>
    <cellStyle name="Good" xfId="2808" builtinId="26" hidden="1" customBuiltin="1"/>
    <cellStyle name="Good" xfId="2830" builtinId="26" hidden="1" customBuiltin="1"/>
    <cellStyle name="Good" xfId="2851" builtinId="26" hidden="1" customBuiltin="1"/>
    <cellStyle name="Good" xfId="2872" builtinId="26" hidden="1" customBuiltin="1"/>
    <cellStyle name="Good" xfId="1917" builtinId="26" hidden="1" customBuiltin="1"/>
    <cellStyle name="Good" xfId="1893" builtinId="26" hidden="1" customBuiltin="1"/>
    <cellStyle name="Good" xfId="1897" builtinId="26" hidden="1" customBuiltin="1"/>
    <cellStyle name="Good" xfId="874" builtinId="26" hidden="1" customBuiltin="1"/>
    <cellStyle name="Good" xfId="909" builtinId="26" hidden="1" customBuiltin="1"/>
    <cellStyle name="Good" xfId="410" builtinId="26" hidden="1" customBuiltin="1"/>
    <cellStyle name="Good" xfId="972" builtinId="26" hidden="1" customBuiltin="1"/>
    <cellStyle name="Good" xfId="1039" builtinId="26" hidden="1" customBuiltin="1"/>
    <cellStyle name="Good" xfId="1073" builtinId="26" hidden="1" customBuiltin="1"/>
    <cellStyle name="Good" xfId="1103" builtinId="26" hidden="1" customBuiltin="1"/>
    <cellStyle name="Good" xfId="962" builtinId="26" hidden="1" customBuiltin="1"/>
    <cellStyle name="Good" xfId="987" builtinId="26" hidden="1" customBuiltin="1"/>
    <cellStyle name="Good" xfId="1019" builtinId="26" hidden="1" customBuiltin="1"/>
    <cellStyle name="Good" xfId="1159" builtinId="26" hidden="1" customBuiltin="1"/>
    <cellStyle name="Good" xfId="1195" builtinId="26" hidden="1" customBuiltin="1"/>
    <cellStyle name="Good" xfId="1229" builtinId="26" hidden="1" customBuiltin="1"/>
    <cellStyle name="Good" xfId="1269" builtinId="26" hidden="1" customBuiltin="1"/>
    <cellStyle name="Good" xfId="1314" builtinId="26" hidden="1" customBuiltin="1"/>
    <cellStyle name="Good" xfId="1347" builtinId="26" hidden="1" customBuiltin="1"/>
    <cellStyle name="Good" xfId="1381" builtinId="26" hidden="1" customBuiltin="1"/>
    <cellStyle name="Good" xfId="1415" builtinId="26" hidden="1" customBuiltin="1"/>
    <cellStyle name="Good" xfId="1445" builtinId="26" hidden="1" customBuiltin="1"/>
    <cellStyle name="Good" xfId="1304" builtinId="26" hidden="1" customBuiltin="1"/>
    <cellStyle name="Good" xfId="1329" builtinId="26" hidden="1" customBuiltin="1"/>
    <cellStyle name="Good" xfId="1361" builtinId="26" hidden="1" customBuiltin="1"/>
    <cellStyle name="Good" xfId="1501" builtinId="26" hidden="1" customBuiltin="1"/>
    <cellStyle name="Good" xfId="1537" builtinId="26" hidden="1" customBuiltin="1"/>
    <cellStyle name="Good" xfId="1571" builtinId="26" hidden="1" customBuiltin="1"/>
    <cellStyle name="Good" xfId="514" builtinId="26" hidden="1" customBuiltin="1"/>
    <cellStyle name="Good" xfId="550" builtinId="26" hidden="1" customBuiltin="1"/>
    <cellStyle name="Good" xfId="584" builtinId="26" hidden="1" customBuiltin="1"/>
    <cellStyle name="Good" xfId="389" builtinId="26" hidden="1" customBuiltin="1"/>
    <cellStyle name="Good" xfId="635" builtinId="26" hidden="1" customBuiltin="1"/>
    <cellStyle name="Good" xfId="669" builtinId="26" hidden="1" customBuiltin="1"/>
    <cellStyle name="Good" xfId="706" builtinId="26" hidden="1" customBuiltin="1"/>
    <cellStyle name="Good" xfId="742" builtinId="26" hidden="1" customBuiltin="1"/>
    <cellStyle name="Good" xfId="776" builtinId="26" hidden="1" customBuiltin="1"/>
    <cellStyle name="Good" xfId="625" builtinId="26" hidden="1" customBuiltin="1"/>
    <cellStyle name="Good" xfId="683" builtinId="26" hidden="1" customBuiltin="1"/>
    <cellStyle name="Good" xfId="837" builtinId="26" hidden="1" customBuiltin="1"/>
    <cellStyle name="Good" xfId="250" builtinId="26" hidden="1" customBuiltin="1"/>
    <cellStyle name="Good" xfId="287" builtinId="26" hidden="1" customBuiltin="1"/>
    <cellStyle name="Good" xfId="321" builtinId="26" hidden="1" customBuiltin="1"/>
    <cellStyle name="Good" xfId="356" builtinId="26" hidden="1" customBuiltin="1"/>
    <cellStyle name="Good" xfId="444" builtinId="26" hidden="1" customBuiltin="1"/>
    <cellStyle name="Good" xfId="478" builtinId="26" hidden="1" customBuiltin="1"/>
    <cellStyle name="Good" xfId="136" builtinId="26" hidden="1" customBuiltin="1"/>
    <cellStyle name="Good" xfId="179" builtinId="26" hidden="1" customBuiltin="1"/>
    <cellStyle name="Good" xfId="213" builtinId="26" hidden="1" customBuiltin="1"/>
    <cellStyle name="Good" xfId="59" builtinId="26" hidden="1" customBuiltin="1"/>
    <cellStyle name="Good" xfId="94" builtinId="26" hidden="1" customBuiltin="1"/>
    <cellStyle name="Good" xfId="9" builtinId="26" hidden="1" customBuiltin="1"/>
    <cellStyle name="Good" xfId="650" builtinId="26" hidden="1" customBuiltin="1"/>
    <cellStyle name="Good" xfId="1005" builtinId="26" hidden="1" customBuiltin="1"/>
    <cellStyle name="Good" xfId="1997" builtinId="26" hidden="1" customBuiltin="1"/>
    <cellStyle name="Good" xfId="8100" builtinId="26" hidden="1" customBuiltin="1"/>
    <cellStyle name="Good" xfId="6727" builtinId="26" hidden="1" customBuiltin="1"/>
    <cellStyle name="Good" xfId="3649" builtinId="26" hidden="1" customBuiltin="1"/>
    <cellStyle name="Good" xfId="1971" builtinId="26" hidden="1" customBuiltin="1"/>
    <cellStyle name="Good" xfId="4931" builtinId="26" hidden="1" customBuiltin="1"/>
    <cellStyle name="Good" xfId="11154" builtinId="26" hidden="1" customBuiltin="1"/>
    <cellStyle name="Good" xfId="4388" builtinId="26" hidden="1" customBuiltin="1"/>
    <cellStyle name="Good" xfId="14763" builtinId="26" hidden="1" customBuiltin="1"/>
    <cellStyle name="Good" xfId="14510" builtinId="26" hidden="1" customBuiltin="1"/>
    <cellStyle name="Good" xfId="15908" builtinId="26" hidden="1" customBuiltin="1"/>
    <cellStyle name="Good" xfId="15929" builtinId="26" hidden="1" customBuiltin="1"/>
    <cellStyle name="Good" xfId="15952" builtinId="26" hidden="1" customBuiltin="1"/>
    <cellStyle name="Good" xfId="15994" builtinId="26" hidden="1" customBuiltin="1"/>
    <cellStyle name="Good" xfId="15874" builtinId="26" hidden="1" customBuiltin="1"/>
    <cellStyle name="Good" xfId="16026" builtinId="26" hidden="1" customBuiltin="1"/>
    <cellStyle name="Good" xfId="16056" builtinId="26" hidden="1" customBuiltin="1"/>
    <cellStyle name="Good" xfId="16091" builtinId="26" hidden="1" customBuiltin="1"/>
    <cellStyle name="Good" xfId="16122" builtinId="26" hidden="1" customBuiltin="1"/>
    <cellStyle name="Good" xfId="16153" builtinId="26" hidden="1" customBuiltin="1"/>
    <cellStyle name="Good" xfId="16019" builtinId="26" hidden="1" customBuiltin="1"/>
    <cellStyle name="Good" xfId="16040" builtinId="26" hidden="1" customBuiltin="1"/>
    <cellStyle name="Good" xfId="16070" builtinId="26" hidden="1" customBuiltin="1"/>
    <cellStyle name="Good" xfId="16204" builtinId="26" hidden="1" customBuiltin="1"/>
    <cellStyle name="Good" xfId="16228" builtinId="26" hidden="1" customBuiltin="1"/>
    <cellStyle name="Good" xfId="15890" builtinId="26" hidden="1" customBuiltin="1"/>
    <cellStyle name="Good" xfId="16300" builtinId="26" hidden="1" customBuiltin="1"/>
    <cellStyle name="Good" xfId="16328" builtinId="26" hidden="1" customBuiltin="1"/>
    <cellStyle name="Good" xfId="16359" builtinId="26" hidden="1" customBuiltin="1"/>
    <cellStyle name="Good" xfId="16389" builtinId="26" hidden="1" customBuiltin="1"/>
    <cellStyle name="Good" xfId="16416" builtinId="26" hidden="1" customBuiltin="1"/>
    <cellStyle name="Good" xfId="16293" builtinId="26" hidden="1" customBuiltin="1"/>
    <cellStyle name="Good" xfId="16313" builtinId="26" hidden="1" customBuiltin="1"/>
    <cellStyle name="Good" xfId="16342" builtinId="26" hidden="1" customBuiltin="1"/>
    <cellStyle name="Good" xfId="16460" builtinId="26" hidden="1" customBuiltin="1"/>
    <cellStyle name="Good" xfId="16505" builtinId="26" hidden="1" customBuiltin="1"/>
    <cellStyle name="Good" xfId="16532" builtinId="26" hidden="1" customBuiltin="1"/>
    <cellStyle name="Good" xfId="16570" builtinId="26" hidden="1" customBuiltin="1"/>
    <cellStyle name="Good" xfId="16598" builtinId="26" hidden="1" customBuiltin="1"/>
    <cellStyle name="Good" xfId="16630" builtinId="26" hidden="1" customBuiltin="1"/>
    <cellStyle name="Good" xfId="16661" builtinId="26" hidden="1" customBuiltin="1"/>
    <cellStyle name="Good" xfId="16688" builtinId="26" hidden="1" customBuiltin="1"/>
    <cellStyle name="Good" xfId="16563" builtinId="26" hidden="1" customBuiltin="1"/>
    <cellStyle name="Good" xfId="16583" builtinId="26" hidden="1" customBuiltin="1"/>
    <cellStyle name="Good" xfId="16612" builtinId="26" hidden="1" customBuiltin="1"/>
    <cellStyle name="Good" xfId="16733" builtinId="26" hidden="1" customBuiltin="1"/>
    <cellStyle name="Good" xfId="16756" builtinId="26" hidden="1" customBuiltin="1"/>
    <cellStyle name="Good" xfId="16778" builtinId="26" hidden="1" customBuiltin="1"/>
    <cellStyle name="Good" xfId="16808" builtinId="26" hidden="1" customBuiltin="1"/>
    <cellStyle name="Good" xfId="14050" builtinId="26" hidden="1" customBuiltin="1"/>
    <cellStyle name="Good" xfId="14150" builtinId="26" hidden="1" customBuiltin="1"/>
    <cellStyle name="Good" xfId="14704" builtinId="26" hidden="1" customBuiltin="1"/>
    <cellStyle name="Good" xfId="14252" builtinId="26" hidden="1" customBuiltin="1"/>
    <cellStyle name="Good" xfId="7510" builtinId="26" hidden="1" customBuiltin="1"/>
    <cellStyle name="Good" xfId="15869" builtinId="26" hidden="1" customBuiltin="1"/>
    <cellStyle name="Good" xfId="14269" builtinId="26" hidden="1" customBuiltin="1"/>
    <cellStyle name="Good" xfId="5352" builtinId="26" hidden="1" customBuiltin="1"/>
    <cellStyle name="Good" xfId="4289" builtinId="26" hidden="1" customBuiltin="1"/>
    <cellStyle name="Good" xfId="4578" builtinId="26" hidden="1" customBuiltin="1"/>
    <cellStyle name="Good" xfId="8397" builtinId="26" hidden="1" customBuiltin="1"/>
    <cellStyle name="Good" xfId="14194" builtinId="26" hidden="1" customBuiltin="1"/>
    <cellStyle name="Good" xfId="4452" builtinId="26" hidden="1" customBuiltin="1"/>
    <cellStyle name="Good" xfId="4144" builtinId="26" hidden="1" customBuiltin="1"/>
    <cellStyle name="Good" xfId="14505" builtinId="26" hidden="1" customBuiltin="1"/>
    <cellStyle name="Good" xfId="6227" builtinId="26" hidden="1" customBuiltin="1"/>
    <cellStyle name="Good" xfId="14568" builtinId="26" hidden="1" customBuiltin="1"/>
    <cellStyle name="Good" xfId="4852" builtinId="26" hidden="1" customBuiltin="1"/>
    <cellStyle name="Good" xfId="10812" builtinId="26" hidden="1" customBuiltin="1"/>
    <cellStyle name="Good" xfId="5330" builtinId="26" hidden="1" customBuiltin="1"/>
    <cellStyle name="Good" xfId="5915" builtinId="26" hidden="1" customBuiltin="1"/>
    <cellStyle name="Good" xfId="13997" builtinId="26" hidden="1" customBuiltin="1"/>
    <cellStyle name="Good" xfId="14691" builtinId="26" hidden="1" customBuiltin="1"/>
    <cellStyle name="Good" xfId="4973" builtinId="26" hidden="1" customBuiltin="1"/>
    <cellStyle name="Good" xfId="8980" builtinId="26" hidden="1" customBuiltin="1"/>
    <cellStyle name="Good" xfId="17019" builtinId="26" hidden="1" customBuiltin="1"/>
    <cellStyle name="Good" xfId="14595" builtinId="26" hidden="1" customBuiltin="1"/>
    <cellStyle name="Good" xfId="14552" builtinId="26" hidden="1" customBuiltin="1"/>
    <cellStyle name="Good" xfId="4443" builtinId="26" hidden="1" customBuiltin="1"/>
    <cellStyle name="Good" xfId="14653" builtinId="26" hidden="1" customBuiltin="1"/>
    <cellStyle name="Good" xfId="4093" builtinId="26" hidden="1" customBuiltin="1"/>
    <cellStyle name="Good" xfId="5631" builtinId="26" hidden="1" customBuiltin="1"/>
    <cellStyle name="Good" xfId="4724" builtinId="26" hidden="1" customBuiltin="1"/>
    <cellStyle name="Good" xfId="5085" builtinId="26" hidden="1" customBuiltin="1"/>
    <cellStyle name="Good" xfId="4900" builtinId="26" hidden="1" customBuiltin="1"/>
    <cellStyle name="Good" xfId="8515" builtinId="26" hidden="1" customBuiltin="1"/>
    <cellStyle name="Good" xfId="12513" builtinId="26" hidden="1" customBuiltin="1"/>
    <cellStyle name="Good" xfId="4124" builtinId="26" hidden="1" customBuiltin="1"/>
    <cellStyle name="Good" xfId="7652" builtinId="26" hidden="1" customBuiltin="1"/>
    <cellStyle name="Good" xfId="4463" builtinId="26" hidden="1" customBuiltin="1"/>
    <cellStyle name="Good" xfId="6305" builtinId="26" hidden="1" customBuiltin="1"/>
    <cellStyle name="Good" xfId="4599" builtinId="26" hidden="1" customBuiltin="1"/>
    <cellStyle name="Good" xfId="4096" builtinId="26" hidden="1" customBuiltin="1"/>
    <cellStyle name="Good" xfId="4683" builtinId="26" hidden="1" customBuiltin="1"/>
    <cellStyle name="Good" xfId="6109" builtinId="26" hidden="1" customBuiltin="1"/>
    <cellStyle name="Good" xfId="4107" builtinId="26" hidden="1" customBuiltin="1"/>
    <cellStyle name="Good" xfId="4646" builtinId="26" hidden="1" customBuiltin="1"/>
    <cellStyle name="Good" xfId="5985" builtinId="26" hidden="1" customBuiltin="1"/>
    <cellStyle name="Good" xfId="16192" builtinId="26" hidden="1" customBuiltin="1"/>
    <cellStyle name="Good" xfId="14271" builtinId="26" hidden="1" customBuiltin="1"/>
    <cellStyle name="Good" xfId="7804" builtinId="26" hidden="1" customBuiltin="1"/>
    <cellStyle name="Good" xfId="15694" builtinId="26" hidden="1" customBuiltin="1"/>
    <cellStyle name="Good" xfId="17167" builtinId="26" hidden="1" customBuiltin="1"/>
    <cellStyle name="Good" xfId="17192" builtinId="26" hidden="1" customBuiltin="1"/>
    <cellStyle name="Good" xfId="17219" builtinId="26" hidden="1" customBuiltin="1"/>
    <cellStyle name="Good" xfId="17246" builtinId="26" hidden="1" customBuiltin="1"/>
    <cellStyle name="Good" xfId="17271" builtinId="26" hidden="1" customBuiltin="1"/>
    <cellStyle name="Good" xfId="17127" builtinId="26" hidden="1" customBuiltin="1"/>
    <cellStyle name="Good" xfId="17311" builtinId="26" hidden="1" customBuiltin="1"/>
    <cellStyle name="Good" xfId="17343" builtinId="26" hidden="1" customBuiltin="1"/>
    <cellStyle name="Good" xfId="17377" builtinId="26" hidden="1" customBuiltin="1"/>
    <cellStyle name="Good" xfId="17411" builtinId="26" hidden="1" customBuiltin="1"/>
    <cellStyle name="Good" xfId="17442" builtinId="26" hidden="1" customBuiltin="1"/>
    <cellStyle name="Good" xfId="17301" builtinId="26" hidden="1" customBuiltin="1"/>
    <cellStyle name="Good" xfId="17325" builtinId="26" hidden="1" customBuiltin="1"/>
    <cellStyle name="Good" xfId="17357" builtinId="26" hidden="1" customBuiltin="1"/>
    <cellStyle name="Good" xfId="17493" builtinId="26" hidden="1" customBuiltin="1"/>
    <cellStyle name="Good" xfId="17522" builtinId="26" hidden="1" customBuiltin="1"/>
    <cellStyle name="Good" xfId="17547" builtinId="26" hidden="1" customBuiltin="1"/>
    <cellStyle name="Good" xfId="17144" builtinId="26" hidden="1" customBuiltin="1"/>
    <cellStyle name="Good" xfId="17594" builtinId="26" hidden="1" customBuiltin="1"/>
    <cellStyle name="Good" xfId="17624" builtinId="26" hidden="1" customBuiltin="1"/>
    <cellStyle name="Good" xfId="17655" builtinId="26" hidden="1" customBuiltin="1"/>
    <cellStyle name="Good" xfId="15973" builtinId="26" hidden="1" customBuiltin="1"/>
    <cellStyle name="Good" xfId="3204" builtinId="26" hidden="1" customBuiltin="1"/>
    <cellStyle name="Good" xfId="3234" builtinId="26" hidden="1" customBuiltin="1"/>
    <cellStyle name="Good" xfId="3265" builtinId="26" hidden="1" customBuiltin="1"/>
    <cellStyle name="Good" xfId="3135" builtinId="26" hidden="1" customBuiltin="1"/>
    <cellStyle name="Good" xfId="3155" builtinId="26" hidden="1" customBuiltin="1"/>
    <cellStyle name="Good" xfId="3184" builtinId="26" hidden="1" customBuiltin="1"/>
    <cellStyle name="Good" xfId="3310" builtinId="26" hidden="1" customBuiltin="1"/>
    <cellStyle name="Good" xfId="3332" builtinId="26" hidden="1" customBuiltin="1"/>
    <cellStyle name="Good" xfId="3353" builtinId="26" hidden="1" customBuiltin="1"/>
    <cellStyle name="Good" xfId="3006" builtinId="26" hidden="1" customBuiltin="1"/>
    <cellStyle name="Good" xfId="3393" builtinId="26" hidden="1" customBuiltin="1"/>
    <cellStyle name="Good" xfId="3420" builtinId="26" hidden="1" customBuiltin="1"/>
    <cellStyle name="Good" xfId="3451" builtinId="26" hidden="1" customBuiltin="1"/>
    <cellStyle name="Good" xfId="3480" builtinId="26" hidden="1" customBuiltin="1"/>
    <cellStyle name="Good" xfId="3507" builtinId="26" hidden="1" customBuiltin="1"/>
    <cellStyle name="Good" xfId="3386" builtinId="26" hidden="1" customBuiltin="1"/>
    <cellStyle name="Good" xfId="3406" builtinId="26" hidden="1" customBuiltin="1"/>
    <cellStyle name="Good" xfId="3434" builtinId="26" hidden="1" customBuiltin="1"/>
    <cellStyle name="Good" xfId="3548" builtinId="26" hidden="1" customBuiltin="1"/>
    <cellStyle name="Good" xfId="3569" builtinId="26" hidden="1" customBuiltin="1"/>
    <cellStyle name="Good" xfId="3590" builtinId="26" hidden="1" customBuiltin="1"/>
    <cellStyle name="Good" xfId="3614" builtinId="26" hidden="1" customBuiltin="1"/>
    <cellStyle name="Good" xfId="3676" builtinId="26" hidden="1" customBuiltin="1"/>
    <cellStyle name="Good" xfId="3707" builtinId="26" hidden="1" customBuiltin="1"/>
    <cellStyle name="Good" xfId="3736" builtinId="26" hidden="1" customBuiltin="1"/>
    <cellStyle name="Good" xfId="3763" builtinId="26" hidden="1" customBuiltin="1"/>
    <cellStyle name="Good" xfId="3642" builtinId="26" hidden="1" customBuiltin="1"/>
    <cellStyle name="Good" xfId="3662" builtinId="26" hidden="1" customBuiltin="1"/>
    <cellStyle name="Good" xfId="3690" builtinId="26" hidden="1" customBuiltin="1"/>
    <cellStyle name="Good" xfId="3804" builtinId="26" hidden="1" customBuiltin="1"/>
    <cellStyle name="Good" xfId="3825" builtinId="26" hidden="1" customBuiltin="1"/>
    <cellStyle name="Good" xfId="3846" builtinId="26" hidden="1" customBuiltin="1"/>
    <cellStyle name="Good" xfId="3867" builtinId="26" hidden="1" customBuiltin="1"/>
    <cellStyle name="Good" xfId="3907" builtinId="26" hidden="1" customBuiltin="1"/>
    <cellStyle name="Good" xfId="3941" builtinId="26" hidden="1" customBuiltin="1"/>
    <cellStyle name="Good" xfId="3978" builtinId="26" hidden="1" customBuiltin="1"/>
    <cellStyle name="Good" xfId="4015" builtinId="26" hidden="1" customBuiltin="1"/>
    <cellStyle name="Good" xfId="4049" builtinId="26" hidden="1" customBuiltin="1"/>
    <cellStyle name="Good" xfId="4247" builtinId="26" hidden="1" customBuiltin="1"/>
    <cellStyle name="Good" xfId="6382" builtinId="26" hidden="1" customBuiltin="1"/>
    <cellStyle name="Good" xfId="6406" builtinId="26" hidden="1" customBuiltin="1"/>
    <cellStyle name="Good" xfId="6434" builtinId="26" hidden="1" customBuiltin="1"/>
    <cellStyle name="Good" xfId="6460" builtinId="26" hidden="1" customBuiltin="1"/>
    <cellStyle name="Good" xfId="6483" builtinId="26" hidden="1" customBuiltin="1"/>
    <cellStyle name="Good" xfId="6335" builtinId="26" hidden="1" customBuiltin="1"/>
    <cellStyle name="Good" xfId="6523" builtinId="26" hidden="1" customBuiltin="1"/>
    <cellStyle name="Good" xfId="6557" builtinId="26" hidden="1" customBuiltin="1"/>
    <cellStyle name="Good" xfId="6594" builtinId="26" hidden="1" customBuiltin="1"/>
    <cellStyle name="Good" xfId="6631" builtinId="26" hidden="1" customBuiltin="1"/>
    <cellStyle name="Good" xfId="6666" builtinId="26" hidden="1" customBuiltin="1"/>
    <cellStyle name="Good" xfId="6513" builtinId="26" hidden="1" customBuiltin="1"/>
    <cellStyle name="Good" xfId="6538" builtinId="26" hidden="1" customBuiltin="1"/>
    <cellStyle name="Good" xfId="6571" builtinId="26" hidden="1" customBuiltin="1"/>
    <cellStyle name="Good" xfId="6764" builtinId="26" hidden="1" customBuiltin="1"/>
    <cellStyle name="Good" xfId="6799" builtinId="26" hidden="1" customBuiltin="1"/>
    <cellStyle name="Good" xfId="6355" builtinId="26" hidden="1" customBuiltin="1"/>
    <cellStyle name="Good" xfId="6862" builtinId="26" hidden="1" customBuiltin="1"/>
    <cellStyle name="Good" xfId="6895" builtinId="26" hidden="1" customBuiltin="1"/>
    <cellStyle name="Good" xfId="6930" builtinId="26" hidden="1" customBuiltin="1"/>
    <cellStyle name="Good" xfId="6964" builtinId="26" hidden="1" customBuiltin="1"/>
    <cellStyle name="Good" xfId="6994" builtinId="26" hidden="1" customBuiltin="1"/>
    <cellStyle name="Good" xfId="6852" builtinId="26" hidden="1" customBuiltin="1"/>
    <cellStyle name="Good" xfId="6877" builtinId="26" hidden="1" customBuiltin="1"/>
    <cellStyle name="Good" xfId="6909" builtinId="26" hidden="1" customBuiltin="1"/>
    <cellStyle name="Good" xfId="7050" builtinId="26" hidden="1" customBuiltin="1"/>
    <cellStyle name="Good" xfId="7120" builtinId="26" hidden="1" customBuiltin="1"/>
    <cellStyle name="Good" xfId="7160" builtinId="26" hidden="1" customBuiltin="1"/>
    <cellStyle name="Good" xfId="7206" builtinId="26" hidden="1" customBuiltin="1"/>
    <cellStyle name="Good" xfId="7240" builtinId="26" hidden="1" customBuiltin="1"/>
    <cellStyle name="Good" xfId="7275" builtinId="26" hidden="1" customBuiltin="1"/>
    <cellStyle name="Good" xfId="7309" builtinId="26" hidden="1" customBuiltin="1"/>
    <cellStyle name="Good" xfId="7339" builtinId="26" hidden="1" customBuiltin="1"/>
    <cellStyle name="Good" xfId="7195" builtinId="26" hidden="1" customBuiltin="1"/>
    <cellStyle name="Good" xfId="7221" builtinId="26" hidden="1" customBuiltin="1"/>
    <cellStyle name="Good" xfId="7254" builtinId="26" hidden="1" customBuiltin="1"/>
    <cellStyle name="Good" xfId="7396" builtinId="26" hidden="1" customBuiltin="1"/>
    <cellStyle name="Good" xfId="7432" builtinId="26" hidden="1" customBuiltin="1"/>
    <cellStyle name="Good" xfId="7466" builtinId="26" hidden="1" customBuiltin="1"/>
    <cellStyle name="Good" xfId="7968" builtinId="26" hidden="1" customBuiltin="1"/>
    <cellStyle name="Good" xfId="7989" builtinId="26" hidden="1" customBuiltin="1"/>
    <cellStyle name="Good" xfId="8012" builtinId="26" hidden="1" customBuiltin="1"/>
    <cellStyle name="Good" xfId="8035" builtinId="26" hidden="1" customBuiltin="1"/>
    <cellStyle name="Good" xfId="8056" builtinId="26" hidden="1" customBuiltin="1"/>
    <cellStyle name="Good" xfId="8565" builtinId="26" hidden="1" customBuiltin="1"/>
    <cellStyle name="Good" xfId="8589" builtinId="26" hidden="1" customBuiltin="1"/>
    <cellStyle name="Good" xfId="8616" builtinId="26" hidden="1" customBuiltin="1"/>
    <cellStyle name="Good" xfId="8640" builtinId="26" hidden="1" customBuiltin="1"/>
    <cellStyle name="Good" xfId="8666" builtinId="26" hidden="1" customBuiltin="1"/>
    <cellStyle name="Good" xfId="8527" builtinId="26" hidden="1" customBuiltin="1"/>
    <cellStyle name="Good" xfId="7086" builtinId="26" hidden="1" customBuiltin="1"/>
    <cellStyle name="Good" xfId="1606" builtinId="26" hidden="1" customBuiltin="1"/>
    <cellStyle name="Good" xfId="1727" builtinId="26" hidden="1" customBuiltin="1"/>
    <cellStyle name="Good" xfId="1748" builtinId="26" hidden="1" customBuiltin="1"/>
    <cellStyle name="Good" xfId="1770" builtinId="26" hidden="1" customBuiltin="1"/>
    <cellStyle name="Good" xfId="1792" builtinId="26" hidden="1" customBuiltin="1"/>
    <cellStyle name="Good" xfId="1813" builtinId="26" hidden="1" customBuiltin="1"/>
    <cellStyle name="Good" xfId="1838" builtinId="26" hidden="1" customBuiltin="1"/>
    <cellStyle name="Good" xfId="2017" builtinId="26" hidden="1" customBuiltin="1"/>
    <cellStyle name="Good" xfId="2038" builtinId="26" hidden="1" customBuiltin="1"/>
    <cellStyle name="Good" xfId="2061" builtinId="26" hidden="1" customBuiltin="1"/>
    <cellStyle name="Good" xfId="2083" builtinId="26" hidden="1" customBuiltin="1"/>
    <cellStyle name="Good" xfId="2104" builtinId="26" hidden="1" customBuiltin="1"/>
    <cellStyle name="Good" xfId="1982" builtinId="26" hidden="1" customBuiltin="1"/>
    <cellStyle name="Good" xfId="2137" builtinId="26" hidden="1" customBuiltin="1"/>
    <cellStyle name="Good" xfId="7515" builtinId="26" hidden="1" customBuiltin="1"/>
    <cellStyle name="Good" xfId="11790" builtinId="26" hidden="1" customBuiltin="1"/>
    <cellStyle name="Good" xfId="11822" builtinId="26" hidden="1" customBuiltin="1"/>
    <cellStyle name="Good" xfId="11854" builtinId="26" hidden="1" customBuiltin="1"/>
    <cellStyle name="Good" xfId="11881" builtinId="26" hidden="1" customBuiltin="1"/>
    <cellStyle name="Good" xfId="11750" builtinId="26" hidden="1" customBuiltin="1"/>
    <cellStyle name="Good" xfId="11774" builtinId="26" hidden="1" customBuiltin="1"/>
    <cellStyle name="Good" xfId="11804" builtinId="26" hidden="1" customBuiltin="1"/>
    <cellStyle name="Good" xfId="11926" builtinId="26" hidden="1" customBuiltin="1"/>
    <cellStyle name="Good" xfId="11956" builtinId="26" hidden="1" customBuiltin="1"/>
    <cellStyle name="Good" xfId="11986" builtinId="26" hidden="1" customBuiltin="1"/>
    <cellStyle name="Good" xfId="12011" builtinId="26" hidden="1" customBuiltin="1"/>
    <cellStyle name="Good" xfId="10884" builtinId="26" hidden="1" customBuiltin="1"/>
    <cellStyle name="Good" xfId="7951" builtinId="26" hidden="1" customBuiltin="1"/>
    <cellStyle name="Good" xfId="10888" builtinId="26" hidden="1" customBuiltin="1"/>
    <cellStyle name="Good" xfId="10948" builtinId="26" hidden="1" customBuiltin="1"/>
    <cellStyle name="Good" xfId="4933" builtinId="26" hidden="1" customBuiltin="1"/>
    <cellStyle name="Good" xfId="12165" builtinId="26" hidden="1" customBuiltin="1"/>
    <cellStyle name="Good" xfId="12186" builtinId="26" hidden="1" customBuiltin="1"/>
    <cellStyle name="Good" xfId="12209" builtinId="26" hidden="1" customBuiltin="1"/>
    <cellStyle name="Good" xfId="12230" builtinId="26" hidden="1" customBuiltin="1"/>
    <cellStyle name="Good" xfId="12251" builtinId="26" hidden="1" customBuiltin="1"/>
    <cellStyle name="Good" xfId="12130" builtinId="26" hidden="1" customBuiltin="1"/>
    <cellStyle name="Good" xfId="12287" builtinId="26" hidden="1" customBuiltin="1"/>
    <cellStyle name="Good" xfId="12318" builtinId="26" hidden="1" customBuiltin="1"/>
    <cellStyle name="Good" xfId="12353" builtinId="26" hidden="1" customBuiltin="1"/>
    <cellStyle name="Good" xfId="12384" builtinId="26" hidden="1" customBuiltin="1"/>
    <cellStyle name="Good" xfId="12416" builtinId="26" hidden="1" customBuiltin="1"/>
    <cellStyle name="Good" xfId="12278" builtinId="26" hidden="1" customBuiltin="1"/>
    <cellStyle name="Good" xfId="12302" builtinId="26" hidden="1" customBuiltin="1"/>
    <cellStyle name="Good" xfId="12332" builtinId="26" hidden="1" customBuiltin="1"/>
    <cellStyle name="Good" xfId="12468" builtinId="26" hidden="1" customBuiltin="1"/>
    <cellStyle name="Good" xfId="12496" builtinId="26" hidden="1" customBuiltin="1"/>
    <cellStyle name="Good" xfId="12523" builtinId="26" hidden="1" customBuiltin="1"/>
    <cellStyle name="Good" xfId="12145" builtinId="26" hidden="1" customBuiltin="1"/>
    <cellStyle name="Good" xfId="12571" builtinId="26" hidden="1" customBuiltin="1"/>
    <cellStyle name="Good" xfId="12601" builtinId="26" hidden="1" customBuiltin="1"/>
    <cellStyle name="Good" xfId="12632" builtinId="26" hidden="1" customBuiltin="1"/>
    <cellStyle name="Good" xfId="12663" builtinId="26" hidden="1" customBuiltin="1"/>
    <cellStyle name="Good" xfId="12690" builtinId="26" hidden="1" customBuiltin="1"/>
    <cellStyle name="Good" xfId="12563" builtinId="26" hidden="1" customBuiltin="1"/>
    <cellStyle name="Good" xfId="12585" builtinId="26" hidden="1" customBuiltin="1"/>
    <cellStyle name="Good" xfId="5469" builtinId="26" hidden="1" customBuiltin="1"/>
    <cellStyle name="Good" xfId="1920" builtinId="26" hidden="1" customBuiltin="1"/>
    <cellStyle name="Good" xfId="1876" builtinId="26" hidden="1" customBuiltin="1"/>
    <cellStyle name="Good" xfId="3024" builtinId="26" hidden="1" customBuiltin="1"/>
    <cellStyle name="Good" xfId="3045" builtinId="26" hidden="1" customBuiltin="1"/>
    <cellStyle name="Good" xfId="3068" builtinId="26" hidden="1" customBuiltin="1"/>
    <cellStyle name="Good" xfId="3089" builtinId="26" hidden="1" customBuiltin="1"/>
    <cellStyle name="Good" xfId="3110" builtinId="26" hidden="1" customBuiltin="1"/>
    <cellStyle name="Good" xfId="2991" builtinId="26" hidden="1" customBuiltin="1"/>
    <cellStyle name="Good" xfId="3142" builtinId="26" hidden="1" customBuiltin="1"/>
    <cellStyle name="Good" xfId="3170" builtinId="26" hidden="1" customBuiltin="1"/>
    <cellStyle name="Good" xfId="11120" builtinId="26" hidden="1" customBuiltin="1"/>
    <cellStyle name="Good" xfId="10966" builtinId="26" hidden="1" customBuiltin="1"/>
    <cellStyle name="Good" xfId="11164" builtinId="26" hidden="1" customBuiltin="1"/>
    <cellStyle name="Good" xfId="11196" builtinId="26" hidden="1" customBuiltin="1"/>
    <cellStyle name="Good" xfId="11230" builtinId="26" hidden="1" customBuiltin="1"/>
    <cellStyle name="Good" xfId="11267" builtinId="26" hidden="1" customBuiltin="1"/>
    <cellStyle name="Good" xfId="11298" builtinId="26" hidden="1" customBuiltin="1"/>
    <cellStyle name="Good" xfId="11179" builtinId="26" hidden="1" customBuiltin="1"/>
    <cellStyle name="Good" xfId="11210" builtinId="26" hidden="1" customBuiltin="1"/>
    <cellStyle name="Good" xfId="11350" builtinId="26" hidden="1" customBuiltin="1"/>
    <cellStyle name="Good" xfId="11381" builtinId="26" hidden="1" customBuiltin="1"/>
    <cellStyle name="Good" xfId="11407" builtinId="26" hidden="1" customBuiltin="1"/>
    <cellStyle name="Good" xfId="10984" builtinId="26" hidden="1" customBuiltin="1"/>
    <cellStyle name="Good" xfId="11461" builtinId="26" hidden="1" customBuiltin="1"/>
    <cellStyle name="Good" xfId="11492" builtinId="26" hidden="1" customBuiltin="1"/>
    <cellStyle name="Good" xfId="11524" builtinId="26" hidden="1" customBuiltin="1"/>
    <cellStyle name="Good" xfId="11557" builtinId="26" hidden="1" customBuiltin="1"/>
    <cellStyle name="Good" xfId="11585" builtinId="26" hidden="1" customBuiltin="1"/>
    <cellStyle name="Good" xfId="11451" builtinId="26" hidden="1" customBuiltin="1"/>
    <cellStyle name="Good" xfId="11476" builtinId="26" hidden="1" customBuiltin="1"/>
    <cellStyle name="Good" xfId="11506" builtinId="26" hidden="1" customBuiltin="1"/>
    <cellStyle name="Good" xfId="11632" builtinId="26" hidden="1" customBuiltin="1"/>
    <cellStyle name="Good" xfId="11658" builtinId="26" hidden="1" customBuiltin="1"/>
    <cellStyle name="Good" xfId="11686" builtinId="26" hidden="1" customBuiltin="1"/>
    <cellStyle name="Good" xfId="11717" builtinId="26" hidden="1" customBuiltin="1"/>
    <cellStyle name="Good" xfId="11760" builtinId="26" hidden="1" customBuiltin="1"/>
    <cellStyle name="Good" xfId="4153" builtinId="26" hidden="1" customBuiltin="1"/>
    <cellStyle name="Good" xfId="6141" builtinId="26" hidden="1" customBuiltin="1"/>
    <cellStyle name="Good" xfId="5094" builtinId="26" hidden="1" customBuiltin="1"/>
    <cellStyle name="Good" xfId="4539" builtinId="26" hidden="1" customBuiltin="1"/>
    <cellStyle name="Good" xfId="8253" builtinId="26" hidden="1" customBuiltin="1"/>
    <cellStyle name="Good" xfId="9951" builtinId="26" hidden="1" customBuiltin="1"/>
    <cellStyle name="Good" xfId="7924" builtinId="26" hidden="1" customBuiltin="1"/>
    <cellStyle name="Good" xfId="6277" builtinId="26" hidden="1" customBuiltin="1"/>
    <cellStyle name="Good" xfId="9441" builtinId="26" hidden="1" customBuiltin="1"/>
    <cellStyle name="Good" xfId="11010" builtinId="26" hidden="1" customBuiltin="1"/>
    <cellStyle name="Good" xfId="11035" builtinId="26" hidden="1" customBuiltin="1"/>
    <cellStyle name="Good" xfId="11066" builtinId="26" hidden="1" customBuiltin="1"/>
    <cellStyle name="Good" xfId="11093" builtinId="26" hidden="1" customBuiltin="1"/>
    <cellStyle name="Good" xfId="4488" builtinId="26" hidden="1" customBuiltin="1"/>
    <cellStyle name="Good" xfId="5788" builtinId="26" hidden="1" customBuiltin="1"/>
    <cellStyle name="Good" xfId="5395" builtinId="26" hidden="1" customBuiltin="1"/>
    <cellStyle name="Good" xfId="5252" builtinId="26" hidden="1" customBuiltin="1"/>
    <cellStyle name="Good" xfId="4737" builtinId="26" hidden="1" customBuiltin="1"/>
    <cellStyle name="Good" xfId="5307" builtinId="26" hidden="1" customBuiltin="1"/>
    <cellStyle name="Good" xfId="6042" builtinId="26" hidden="1" customBuiltin="1"/>
    <cellStyle name="Good" xfId="6203" builtinId="26" hidden="1" customBuiltin="1"/>
    <cellStyle name="Good" xfId="5298" builtinId="26" hidden="1" customBuiltin="1"/>
    <cellStyle name="Good" xfId="5802" builtinId="26" hidden="1" customBuiltin="1"/>
    <cellStyle name="Good" xfId="5400" builtinId="26" hidden="1" customBuiltin="1"/>
    <cellStyle name="Good" xfId="132" builtinId="26" hidden="1" customBuiltin="1"/>
    <cellStyle name="Heading 1" xfId="2" builtinId="16" customBuiltin="1"/>
    <cellStyle name="Heading 2" xfId="3" builtinId="17" customBuiltin="1"/>
    <cellStyle name="Heading 3" xfId="4" builtinId="18" customBuiltin="1"/>
    <cellStyle name="Heading 4" xfId="16459" builtinId="19" hidden="1" customBuiltin="1"/>
    <cellStyle name="Heading 4" xfId="16481" builtinId="19" hidden="1" customBuiltin="1"/>
    <cellStyle name="Heading 4" xfId="16504" builtinId="19" hidden="1" customBuiltin="1"/>
    <cellStyle name="Heading 4" xfId="16531" builtinId="19" hidden="1" customBuiltin="1"/>
    <cellStyle name="Heading 4" xfId="16569" builtinId="19" hidden="1" customBuiltin="1"/>
    <cellStyle name="Heading 4" xfId="16597" builtinId="19" hidden="1" customBuiltin="1"/>
    <cellStyle name="Heading 4" xfId="16629" builtinId="19" hidden="1" customBuiltin="1"/>
    <cellStyle name="Heading 4" xfId="16660" builtinId="19" hidden="1" customBuiltin="1"/>
    <cellStyle name="Heading 4" xfId="16687" builtinId="19" hidden="1" customBuiltin="1"/>
    <cellStyle name="Heading 4" xfId="16560" builtinId="19" hidden="1" customBuiltin="1"/>
    <cellStyle name="Heading 4" xfId="16613" builtinId="19" hidden="1" customBuiltin="1"/>
    <cellStyle name="Heading 4" xfId="16645" builtinId="19" hidden="1" customBuiltin="1"/>
    <cellStyle name="Heading 4" xfId="16732" builtinId="19" hidden="1" customBuiltin="1"/>
    <cellStyle name="Heading 4" xfId="16755" builtinId="19" hidden="1" customBuiltin="1"/>
    <cellStyle name="Heading 4" xfId="16777" builtinId="19" hidden="1" customBuiltin="1"/>
    <cellStyle name="Heading 4" xfId="16807" builtinId="19" hidden="1" customBuiltin="1"/>
    <cellStyle name="Heading 4" xfId="16888" builtinId="19" hidden="1" customBuiltin="1"/>
    <cellStyle name="Heading 4" xfId="16968" builtinId="19" hidden="1" customBuiltin="1"/>
    <cellStyle name="Heading 4" xfId="5153" builtinId="19" hidden="1" customBuiltin="1"/>
    <cellStyle name="Heading 4" xfId="17021" builtinId="19" hidden="1" customBuiltin="1"/>
    <cellStyle name="Heading 4" xfId="5134" builtinId="19" hidden="1" customBuiltin="1"/>
    <cellStyle name="Heading 4" xfId="14184" builtinId="19" hidden="1" customBuiltin="1"/>
    <cellStyle name="Heading 4" xfId="14193" builtinId="19" hidden="1" customBuiltin="1"/>
    <cellStyle name="Heading 4" xfId="13999" builtinId="19" hidden="1" customBuiltin="1"/>
    <cellStyle name="Heading 4" xfId="5932" builtinId="19" hidden="1" customBuiltin="1"/>
    <cellStyle name="Heading 4" xfId="6064" builtinId="19" hidden="1" customBuiltin="1"/>
    <cellStyle name="Heading 4" xfId="6097" builtinId="19" hidden="1" customBuiltin="1"/>
    <cellStyle name="Heading 4" xfId="5043" builtinId="19" hidden="1" customBuiltin="1"/>
    <cellStyle name="Heading 4" xfId="4332" builtinId="19" hidden="1" customBuiltin="1"/>
    <cellStyle name="Heading 4" xfId="6084" builtinId="19" hidden="1" customBuiltin="1"/>
    <cellStyle name="Heading 4" xfId="14124" builtinId="19" hidden="1" customBuiltin="1"/>
    <cellStyle name="Heading 4" xfId="13936" builtinId="19" hidden="1" customBuiltin="1"/>
    <cellStyle name="Heading 4" xfId="4745" builtinId="19" hidden="1" customBuiltin="1"/>
    <cellStyle name="Heading 4" xfId="4204" builtinId="19" hidden="1" customBuiltin="1"/>
    <cellStyle name="Heading 4" xfId="5170" builtinId="19" hidden="1" customBuiltin="1"/>
    <cellStyle name="Heading 4" xfId="4658" builtinId="19" hidden="1" customBuiltin="1"/>
    <cellStyle name="Heading 4" xfId="16841" builtinId="19" hidden="1" customBuiltin="1"/>
    <cellStyle name="Heading 4" xfId="4135" builtinId="19" hidden="1" customBuiltin="1"/>
    <cellStyle name="Heading 4" xfId="11028" builtinId="19" hidden="1" customBuiltin="1"/>
    <cellStyle name="Heading 4" xfId="14543" builtinId="19" hidden="1" customBuiltin="1"/>
    <cellStyle name="Heading 4" xfId="5340" builtinId="19" hidden="1" customBuiltin="1"/>
    <cellStyle name="Heading 4" xfId="13992" builtinId="19" hidden="1" customBuiltin="1"/>
    <cellStyle name="Heading 4" xfId="14178" builtinId="19" hidden="1" customBuiltin="1"/>
    <cellStyle name="Heading 4" xfId="14685" builtinId="19" hidden="1" customBuiltin="1"/>
    <cellStyle name="Heading 4" xfId="4476" builtinId="19" hidden="1" customBuiltin="1"/>
    <cellStyle name="Heading 4" xfId="14786" builtinId="19" hidden="1" customBuiltin="1"/>
    <cellStyle name="Heading 4" xfId="14096" builtinId="19" hidden="1" customBuiltin="1"/>
    <cellStyle name="Heading 4" xfId="13709" builtinId="19" hidden="1" customBuiltin="1"/>
    <cellStyle name="Heading 4" xfId="25405" builtinId="19" hidden="1" customBuiltin="1"/>
    <cellStyle name="Heading 4" xfId="25436" builtinId="19" hidden="1" customBuiltin="1"/>
    <cellStyle name="Heading 4" xfId="25466" builtinId="19" hidden="1" customBuiltin="1"/>
    <cellStyle name="Heading 4" xfId="25367" builtinId="19" hidden="1" customBuiltin="1"/>
    <cellStyle name="Heading 4" xfId="25452" builtinId="19" hidden="1" customBuiltin="1"/>
    <cellStyle name="Heading 4" xfId="25537" builtinId="19" hidden="1" customBuiltin="1"/>
    <cellStyle name="Heading 4" xfId="25560" builtinId="19" hidden="1" customBuiltin="1"/>
    <cellStyle name="Heading 4" xfId="25583" builtinId="19" hidden="1" customBuiltin="1"/>
    <cellStyle name="Heading 4" xfId="25606" builtinId="19" hidden="1" customBuiltin="1"/>
    <cellStyle name="Heading 4" xfId="5182" builtinId="19" hidden="1" customBuiltin="1"/>
    <cellStyle name="Heading 4" xfId="4834" builtinId="19" hidden="1" customBuiltin="1"/>
    <cellStyle name="Heading 4" xfId="4297" builtinId="19" hidden="1" customBuiltin="1"/>
    <cellStyle name="Heading 4" xfId="4525" builtinId="19" hidden="1" customBuiltin="1"/>
    <cellStyle name="Heading 4" xfId="14284" builtinId="19" hidden="1" customBuiltin="1"/>
    <cellStyle name="Heading 4" xfId="23992" builtinId="19" hidden="1" customBuiltin="1"/>
    <cellStyle name="Heading 4" xfId="23303" builtinId="19" hidden="1" customBuiltin="1"/>
    <cellStyle name="Heading 4" xfId="7805" builtinId="19" hidden="1" customBuiltin="1"/>
    <cellStyle name="Heading 4" xfId="23716" builtinId="19" hidden="1" customBuiltin="1"/>
    <cellStyle name="Heading 4" xfId="23269" builtinId="19" hidden="1" customBuiltin="1"/>
    <cellStyle name="Heading 4" xfId="16292" builtinId="19" hidden="1" customBuiltin="1"/>
    <cellStyle name="Heading 4" xfId="24514" builtinId="19" hidden="1" customBuiltin="1"/>
    <cellStyle name="Heading 4" xfId="23763" builtinId="19" hidden="1" customBuiltin="1"/>
    <cellStyle name="Heading 4" xfId="25371" builtinId="19" hidden="1" customBuiltin="1"/>
    <cellStyle name="Heading 4" xfId="23324" builtinId="19" hidden="1" customBuiltin="1"/>
    <cellStyle name="Heading 4" xfId="14105" builtinId="19" hidden="1" customBuiltin="1"/>
    <cellStyle name="Heading 4" xfId="25047" builtinId="19" hidden="1" customBuiltin="1"/>
    <cellStyle name="Heading 4" xfId="22222" builtinId="19" hidden="1" customBuiltin="1"/>
    <cellStyle name="Heading 4" xfId="4980" builtinId="19" hidden="1" customBuiltin="1"/>
    <cellStyle name="Heading 4" xfId="14140" builtinId="19" hidden="1" customBuiltin="1"/>
    <cellStyle name="Heading 4" xfId="25667" builtinId="19" hidden="1" customBuiltin="1"/>
    <cellStyle name="Heading 4" xfId="25704" builtinId="19" hidden="1" customBuiltin="1"/>
    <cellStyle name="Heading 4" xfId="25739" builtinId="19" hidden="1" customBuiltin="1"/>
    <cellStyle name="Heading 4" xfId="17009" builtinId="19" hidden="1" customBuiltin="1"/>
    <cellStyle name="Heading 4" xfId="25802" builtinId="19" hidden="1" customBuiltin="1"/>
    <cellStyle name="Heading 4" xfId="25903" builtinId="19" hidden="1" customBuiltin="1"/>
    <cellStyle name="Heading 4" xfId="25933" builtinId="19" hidden="1" customBuiltin="1"/>
    <cellStyle name="Heading 4" xfId="25789" builtinId="19" hidden="1" customBuiltin="1"/>
    <cellStyle name="Heading 4" xfId="25851" builtinId="19" hidden="1" customBuiltin="1"/>
    <cellStyle name="Heading 4" xfId="25885" builtinId="19" hidden="1" customBuiltin="1"/>
    <cellStyle name="Heading 4" xfId="25989" builtinId="19" hidden="1" customBuiltin="1"/>
    <cellStyle name="Heading 4" xfId="26025" builtinId="19" hidden="1" customBuiltin="1"/>
    <cellStyle name="Heading 4" xfId="26059" builtinId="19" hidden="1" customBuiltin="1"/>
    <cellStyle name="Heading 4" xfId="26096" builtinId="19" hidden="1" customBuiltin="1"/>
    <cellStyle name="Heading 4" xfId="26134" builtinId="19" hidden="1" customBuiltin="1"/>
    <cellStyle name="Heading 4" xfId="26162" builtinId="19" hidden="1" customBuiltin="1"/>
    <cellStyle name="Heading 4" xfId="26193" builtinId="19" hidden="1" customBuiltin="1"/>
    <cellStyle name="Heading 4" xfId="26224" builtinId="19" hidden="1" customBuiltin="1"/>
    <cellStyle name="Heading 4" xfId="26251" builtinId="19" hidden="1" customBuiltin="1"/>
    <cellStyle name="Heading 4" xfId="26124" builtinId="19" hidden="1" customBuiltin="1"/>
    <cellStyle name="Heading 4" xfId="26178" builtinId="19" hidden="1" customBuiltin="1"/>
    <cellStyle name="Heading 4" xfId="26209" builtinId="19" hidden="1" customBuiltin="1"/>
    <cellStyle name="Heading 4" xfId="26292" builtinId="19" hidden="1" customBuiltin="1"/>
    <cellStyle name="Heading 4" xfId="26315" builtinId="19" hidden="1" customBuiltin="1"/>
    <cellStyle name="Heading 4" xfId="26336" builtinId="19" hidden="1" customBuiltin="1"/>
    <cellStyle name="Heading 4" xfId="26358" builtinId="19" hidden="1" customBuiltin="1"/>
    <cellStyle name="Heading 4" xfId="26380" builtinId="19" hidden="1" customBuiltin="1"/>
    <cellStyle name="Heading 4" xfId="26401" builtinId="19" hidden="1" customBuiltin="1"/>
    <cellStyle name="Heading 4" xfId="26423" builtinId="19" hidden="1" customBuiltin="1"/>
    <cellStyle name="Heading 4" xfId="26445" builtinId="19" hidden="1" customBuiltin="1"/>
    <cellStyle name="Heading 4" xfId="26466" builtinId="19" hidden="1" customBuiltin="1"/>
    <cellStyle name="Heading 4" xfId="26491" builtinId="19" hidden="1" customBuiltin="1"/>
    <cellStyle name="Heading 4" xfId="26670" builtinId="19" hidden="1" customBuiltin="1"/>
    <cellStyle name="Heading 4" xfId="26691" builtinId="19" hidden="1" customBuiltin="1"/>
    <cellStyle name="Heading 4" xfId="26714" builtinId="19" hidden="1" customBuiltin="1"/>
    <cellStyle name="Heading 4" xfId="26736" builtinId="19" hidden="1" customBuiltin="1"/>
    <cellStyle name="Heading 4" xfId="26790" builtinId="19" hidden="1" customBuiltin="1"/>
    <cellStyle name="Heading 4" xfId="26818" builtinId="19" hidden="1" customBuiltin="1"/>
    <cellStyle name="Heading 4" xfId="26852" builtinId="19" hidden="1" customBuiltin="1"/>
    <cellStyle name="Heading 4" xfId="26883" builtinId="19" hidden="1" customBuiltin="1"/>
    <cellStyle name="Heading 4" xfId="26914" builtinId="19" hidden="1" customBuiltin="1"/>
    <cellStyle name="Heading 4" xfId="26779" builtinId="19" hidden="1" customBuiltin="1"/>
    <cellStyle name="Heading 4" xfId="26834" builtinId="19" hidden="1" customBuiltin="1"/>
    <cellStyle name="Heading 4" xfId="26868" builtinId="19" hidden="1" customBuiltin="1"/>
    <cellStyle name="Heading 4" xfId="26959" builtinId="19" hidden="1" customBuiltin="1"/>
    <cellStyle name="Heading 4" xfId="26982" builtinId="19" hidden="1" customBuiltin="1"/>
    <cellStyle name="Heading 4" xfId="27003" builtinId="19" hidden="1" customBuiltin="1"/>
    <cellStyle name="Heading 4" xfId="26656" builtinId="19" hidden="1" customBuiltin="1"/>
    <cellStyle name="Heading 4" xfId="27045" builtinId="19" hidden="1" customBuiltin="1"/>
    <cellStyle name="Heading 4" xfId="27072" builtinId="19" hidden="1" customBuiltin="1"/>
    <cellStyle name="Heading 4" xfId="27103" builtinId="19" hidden="1" customBuiltin="1"/>
    <cellStyle name="Heading 4" xfId="27133" builtinId="19" hidden="1" customBuiltin="1"/>
    <cellStyle name="Heading 4" xfId="27160" builtinId="19" hidden="1" customBuiltin="1"/>
    <cellStyle name="Heading 4" xfId="27036" builtinId="19" hidden="1" customBuiltin="1"/>
    <cellStyle name="Heading 4" xfId="27088" builtinId="19" hidden="1" customBuiltin="1"/>
    <cellStyle name="Heading 4" xfId="27119" builtinId="19" hidden="1" customBuiltin="1"/>
    <cellStyle name="Heading 4" xfId="27201" builtinId="19" hidden="1" customBuiltin="1"/>
    <cellStyle name="Heading 4" xfId="27223" builtinId="19" hidden="1" customBuiltin="1"/>
    <cellStyle name="Heading 4" xfId="27244" builtinId="19" hidden="1" customBuiltin="1"/>
    <cellStyle name="Heading 4" xfId="27268" builtinId="19" hidden="1" customBuiltin="1"/>
    <cellStyle name="Heading 4" xfId="27305" builtinId="19" hidden="1" customBuiltin="1"/>
    <cellStyle name="Heading 4" xfId="27332" builtinId="19" hidden="1" customBuiltin="1"/>
    <cellStyle name="Heading 4" xfId="27363" builtinId="19" hidden="1" customBuiltin="1"/>
    <cellStyle name="Heading 4" xfId="27393" builtinId="19" hidden="1" customBuiltin="1"/>
    <cellStyle name="Heading 4" xfId="27420" builtinId="19" hidden="1" customBuiltin="1"/>
    <cellStyle name="Heading 4" xfId="27296" builtinId="19" hidden="1" customBuiltin="1"/>
    <cellStyle name="Heading 4" xfId="27379" builtinId="19" hidden="1" customBuiltin="1"/>
    <cellStyle name="Heading 4" xfId="27483" builtinId="19" hidden="1" customBuiltin="1"/>
    <cellStyle name="Heading 4" xfId="27504" builtinId="19" hidden="1" customBuiltin="1"/>
    <cellStyle name="Heading 4" xfId="27525" builtinId="19" hidden="1" customBuiltin="1"/>
    <cellStyle name="Heading 4" xfId="26612" builtinId="19" hidden="1" customBuiltin="1"/>
    <cellStyle name="Heading 4" xfId="26533" builtinId="19" hidden="1" customBuiltin="1"/>
    <cellStyle name="Heading 4" xfId="26567" builtinId="19" hidden="1" customBuiltin="1"/>
    <cellStyle name="Heading 4" xfId="26593" builtinId="19" hidden="1" customBuiltin="1"/>
    <cellStyle name="Heading 4" xfId="26582" builtinId="19" hidden="1" customBuiltin="1"/>
    <cellStyle name="Heading 4" xfId="26522" builtinId="19" hidden="1" customBuiltin="1"/>
    <cellStyle name="Heading 4" xfId="24107" builtinId="19" hidden="1" customBuiltin="1"/>
    <cellStyle name="Heading 4" xfId="24138" builtinId="19" hidden="1" customBuiltin="1"/>
    <cellStyle name="Heading 4" xfId="24224" builtinId="19" hidden="1" customBuiltin="1"/>
    <cellStyle name="Heading 4" xfId="24248" builtinId="19" hidden="1" customBuiltin="1"/>
    <cellStyle name="Heading 4" xfId="24271" builtinId="19" hidden="1" customBuiltin="1"/>
    <cellStyle name="Heading 4" xfId="24298" builtinId="19" hidden="1" customBuiltin="1"/>
    <cellStyle name="Heading 4" xfId="24337" builtinId="19" hidden="1" customBuiltin="1"/>
    <cellStyle name="Heading 4" xfId="24365" builtinId="19" hidden="1" customBuiltin="1"/>
    <cellStyle name="Heading 4" xfId="24396" builtinId="19" hidden="1" customBuiltin="1"/>
    <cellStyle name="Heading 4" xfId="24427" builtinId="19" hidden="1" customBuiltin="1"/>
    <cellStyle name="Heading 4" xfId="24454" builtinId="19" hidden="1" customBuiltin="1"/>
    <cellStyle name="Heading 4" xfId="24326" builtinId="19" hidden="1" customBuiltin="1"/>
    <cellStyle name="Heading 4" xfId="24381" builtinId="19" hidden="1" customBuiltin="1"/>
    <cellStyle name="Heading 4" xfId="24412" builtinId="19" hidden="1" customBuiltin="1"/>
    <cellStyle name="Heading 4" xfId="24498" builtinId="19" hidden="1" customBuiltin="1"/>
    <cellStyle name="Heading 4" xfId="24523" builtinId="19" hidden="1" customBuiltin="1"/>
    <cellStyle name="Heading 4" xfId="24546" builtinId="19" hidden="1" customBuiltin="1"/>
    <cellStyle name="Heading 4" xfId="24569" builtinId="19" hidden="1" customBuiltin="1"/>
    <cellStyle name="Heading 4" xfId="23588" builtinId="19" hidden="1" customBuiltin="1"/>
    <cellStyle name="Heading 4" xfId="23500" builtinId="19" hidden="1" customBuiltin="1"/>
    <cellStyle name="Heading 4" xfId="23539" builtinId="19" hidden="1" customBuiltin="1"/>
    <cellStyle name="Heading 4" xfId="23569" builtinId="19" hidden="1" customBuiltin="1"/>
    <cellStyle name="Heading 4" xfId="23488" builtinId="19" hidden="1" customBuiltin="1"/>
    <cellStyle name="Heading 4" xfId="24721" builtinId="19" hidden="1" customBuiltin="1"/>
    <cellStyle name="Heading 4" xfId="24742" builtinId="19" hidden="1" customBuiltin="1"/>
    <cellStyle name="Heading 4" xfId="24765" builtinId="19" hidden="1" customBuiltin="1"/>
    <cellStyle name="Heading 4" xfId="24786" builtinId="19" hidden="1" customBuiltin="1"/>
    <cellStyle name="Heading 4" xfId="24763" builtinId="19" hidden="1" customBuiltin="1"/>
    <cellStyle name="Heading 4" xfId="24841" builtinId="19" hidden="1" customBuiltin="1"/>
    <cellStyle name="Heading 4" xfId="24870" builtinId="19" hidden="1" customBuiltin="1"/>
    <cellStyle name="Heading 4" xfId="24904" builtinId="19" hidden="1" customBuiltin="1"/>
    <cellStyle name="Heading 4" xfId="24935" builtinId="19" hidden="1" customBuiltin="1"/>
    <cellStyle name="Heading 4" xfId="24966" builtinId="19" hidden="1" customBuiltin="1"/>
    <cellStyle name="Heading 4" xfId="24829" builtinId="19" hidden="1" customBuiltin="1"/>
    <cellStyle name="Heading 4" xfId="24886" builtinId="19" hidden="1" customBuiltin="1"/>
    <cellStyle name="Heading 4" xfId="24920" builtinId="19" hidden="1" customBuiltin="1"/>
    <cellStyle name="Heading 4" xfId="25013" builtinId="19" hidden="1" customBuiltin="1"/>
    <cellStyle name="Heading 4" xfId="25037" builtinId="19" hidden="1" customBuiltin="1"/>
    <cellStyle name="Heading 4" xfId="25061" builtinId="19" hidden="1" customBuiltin="1"/>
    <cellStyle name="Heading 4" xfId="24709" builtinId="19" hidden="1" customBuiltin="1"/>
    <cellStyle name="Heading 4" xfId="25106" builtinId="19" hidden="1" customBuiltin="1"/>
    <cellStyle name="Heading 4" xfId="25134" builtinId="19" hidden="1" customBuiltin="1"/>
    <cellStyle name="Heading 4" xfId="25165" builtinId="19" hidden="1" customBuiltin="1"/>
    <cellStyle name="Heading 4" xfId="25195" builtinId="19" hidden="1" customBuiltin="1"/>
    <cellStyle name="Heading 4" xfId="25222" builtinId="19" hidden="1" customBuiltin="1"/>
    <cellStyle name="Heading 4" xfId="25096" builtinId="19" hidden="1" customBuiltin="1"/>
    <cellStyle name="Heading 4" xfId="25150" builtinId="19" hidden="1" customBuiltin="1"/>
    <cellStyle name="Heading 4" xfId="25181" builtinId="19" hidden="1" customBuiltin="1"/>
    <cellStyle name="Heading 4" xfId="25264" builtinId="19" hidden="1" customBuiltin="1"/>
    <cellStyle name="Heading 4" xfId="25288" builtinId="19" hidden="1" customBuiltin="1"/>
    <cellStyle name="Heading 4" xfId="25312" builtinId="19" hidden="1" customBuiltin="1"/>
    <cellStyle name="Heading 4" xfId="25340" builtinId="19" hidden="1" customBuiltin="1"/>
    <cellStyle name="Heading 4" xfId="25377" builtinId="19" hidden="1" customBuiltin="1"/>
    <cellStyle name="Heading 4" xfId="23383" builtinId="19" hidden="1" customBuiltin="1"/>
    <cellStyle name="Heading 4" xfId="23405" builtinId="19" hidden="1" customBuiltin="1"/>
    <cellStyle name="Heading 4" xfId="23426" builtinId="19" hidden="1" customBuiltin="1"/>
    <cellStyle name="Heading 4" xfId="23457" builtinId="19" hidden="1" customBuiltin="1"/>
    <cellStyle name="Heading 4" xfId="23652" builtinId="19" hidden="1" customBuiltin="1"/>
    <cellStyle name="Heading 4" xfId="23674" builtinId="19" hidden="1" customBuiltin="1"/>
    <cellStyle name="Heading 4" xfId="23700" builtinId="19" hidden="1" customBuiltin="1"/>
    <cellStyle name="Heading 4" xfId="23726" builtinId="19" hidden="1" customBuiltin="1"/>
    <cellStyle name="Heading 4" xfId="23750" builtinId="19" hidden="1" customBuiltin="1"/>
    <cellStyle name="Heading 4" xfId="23697" builtinId="19" hidden="1" customBuiltin="1"/>
    <cellStyle name="Heading 4" xfId="23790" builtinId="19" hidden="1" customBuiltin="1"/>
    <cellStyle name="Heading 4" xfId="23820" builtinId="19" hidden="1" customBuiltin="1"/>
    <cellStyle name="Heading 4" xfId="23854" builtinId="19" hidden="1" customBuiltin="1"/>
    <cellStyle name="Heading 4" xfId="23887" builtinId="19" hidden="1" customBuiltin="1"/>
    <cellStyle name="Heading 4" xfId="23918" builtinId="19" hidden="1" customBuiltin="1"/>
    <cellStyle name="Heading 4" xfId="23776" builtinId="19" hidden="1" customBuiltin="1"/>
    <cellStyle name="Heading 4" xfId="23836" builtinId="19" hidden="1" customBuiltin="1"/>
    <cellStyle name="Heading 4" xfId="23870" builtinId="19" hidden="1" customBuiltin="1"/>
    <cellStyle name="Heading 4" xfId="23966" builtinId="19" hidden="1" customBuiltin="1"/>
    <cellStyle name="Heading 4" xfId="24017" builtinId="19" hidden="1" customBuiltin="1"/>
    <cellStyle name="Heading 4" xfId="23636" builtinId="19" hidden="1" customBuiltin="1"/>
    <cellStyle name="Heading 4" xfId="24063" builtinId="19" hidden="1" customBuiltin="1"/>
    <cellStyle name="Heading 4" xfId="24091" builtinId="19" hidden="1" customBuiltin="1"/>
    <cellStyle name="Heading 4" xfId="24153" builtinId="19" hidden="1" customBuiltin="1"/>
    <cellStyle name="Heading 4" xfId="24180" builtinId="19" hidden="1" customBuiltin="1"/>
    <cellStyle name="Heading 4" xfId="24053" builtinId="19" hidden="1" customBuiltin="1"/>
    <cellStyle name="Heading 4" xfId="23993" builtinId="19" hidden="1" customBuiltin="1"/>
    <cellStyle name="Heading 4" xfId="22933" builtinId="19" hidden="1" customBuiltin="1"/>
    <cellStyle name="Heading 4" xfId="22978" builtinId="19" hidden="1" customBuiltin="1"/>
    <cellStyle name="Heading 4" xfId="23011" builtinId="19" hidden="1" customBuiltin="1"/>
    <cellStyle name="Heading 4" xfId="23045" builtinId="19" hidden="1" customBuiltin="1"/>
    <cellStyle name="Heading 4" xfId="23109" builtinId="19" hidden="1" customBuiltin="1"/>
    <cellStyle name="Heading 4" xfId="22965" builtinId="19" hidden="1" customBuiltin="1"/>
    <cellStyle name="Heading 4" xfId="23061" builtinId="19" hidden="1" customBuiltin="1"/>
    <cellStyle name="Heading 4" xfId="23165" builtinId="19" hidden="1" customBuiltin="1"/>
    <cellStyle name="Heading 4" xfId="23201" builtinId="19" hidden="1" customBuiltin="1"/>
    <cellStyle name="Heading 4" xfId="23235" builtinId="19" hidden="1" customBuiltin="1"/>
    <cellStyle name="Heading 4" xfId="23271" builtinId="19" hidden="1" customBuiltin="1"/>
    <cellStyle name="Heading 4" xfId="23339" builtinId="19" hidden="1" customBuiltin="1"/>
    <cellStyle name="Heading 4" xfId="22767" builtinId="19" hidden="1" customBuiltin="1"/>
    <cellStyle name="Heading 4" xfId="22623" builtinId="19" hidden="1" customBuiltin="1"/>
    <cellStyle name="Heading 4" xfId="22685" builtinId="19" hidden="1" customBuiltin="1"/>
    <cellStyle name="Heading 4" xfId="22719" builtinId="19" hidden="1" customBuiltin="1"/>
    <cellStyle name="Heading 4" xfId="22823" builtinId="19" hidden="1" customBuiltin="1"/>
    <cellStyle name="Heading 4" xfId="22859" builtinId="19" hidden="1" customBuiltin="1"/>
    <cellStyle name="Heading 4" xfId="22893" builtinId="19" hidden="1" customBuiltin="1"/>
    <cellStyle name="Heading 4" xfId="22669" builtinId="19" hidden="1" customBuiltin="1"/>
    <cellStyle name="Heading 4" xfId="22703" builtinId="19" hidden="1" customBuiltin="1"/>
    <cellStyle name="Heading 4" xfId="22737" builtinId="19" hidden="1" customBuiltin="1"/>
    <cellStyle name="Heading 4" xfId="16994" builtinId="19" hidden="1" customBuiltin="1"/>
    <cellStyle name="Heading 4" xfId="22636" builtinId="19" hidden="1" customBuiltin="1"/>
    <cellStyle name="Heading 4" xfId="22573" builtinId="19" hidden="1" customBuiltin="1"/>
    <cellStyle name="Heading 4" xfId="23079" builtinId="19" hidden="1" customBuiltin="1"/>
    <cellStyle name="Heading 4" xfId="23360" builtinId="19" hidden="1" customBuiltin="1"/>
    <cellStyle name="Heading 4" xfId="23555" builtinId="19" hidden="1" customBuiltin="1"/>
    <cellStyle name="Heading 4" xfId="27461" builtinId="19" hidden="1" customBuiltin="1"/>
    <cellStyle name="Heading 4" xfId="26712" builtinId="19" hidden="1" customBuiltin="1"/>
    <cellStyle name="Heading 4" xfId="25835" builtinId="19" hidden="1" customBuiltin="1"/>
    <cellStyle name="Heading 4" xfId="25493" builtinId="19" hidden="1" customBuiltin="1"/>
    <cellStyle name="Heading 4" xfId="5713" builtinId="19" hidden="1" customBuiltin="1"/>
    <cellStyle name="Heading 4" xfId="20579" builtinId="19" hidden="1" customBuiltin="1"/>
    <cellStyle name="Heading 4" xfId="20640" builtinId="19" hidden="1" customBuiltin="1"/>
    <cellStyle name="Heading 4" xfId="20674" builtinId="19" hidden="1" customBuiltin="1"/>
    <cellStyle name="Heading 4" xfId="20772" builtinId="19" hidden="1" customBuiltin="1"/>
    <cellStyle name="Heading 4" xfId="20801" builtinId="19" hidden="1" customBuiltin="1"/>
    <cellStyle name="Heading 4" xfId="20825" builtinId="19" hidden="1" customBuiltin="1"/>
    <cellStyle name="Heading 4" xfId="20434" builtinId="19" hidden="1" customBuiltin="1"/>
    <cellStyle name="Heading 4" xfId="20872" builtinId="19" hidden="1" customBuiltin="1"/>
    <cellStyle name="Heading 4" xfId="20902" builtinId="19" hidden="1" customBuiltin="1"/>
    <cellStyle name="Heading 4" xfId="20933" builtinId="19" hidden="1" customBuiltin="1"/>
    <cellStyle name="Heading 4" xfId="20992" builtinId="19" hidden="1" customBuiltin="1"/>
    <cellStyle name="Heading 4" xfId="20862" builtinId="19" hidden="1" customBuiltin="1"/>
    <cellStyle name="Heading 4" xfId="20918" builtinId="19" hidden="1" customBuiltin="1"/>
    <cellStyle name="Heading 4" xfId="20949" builtinId="19" hidden="1" customBuiltin="1"/>
    <cellStyle name="Heading 4" xfId="21036" builtinId="19" hidden="1" customBuiltin="1"/>
    <cellStyle name="Heading 4" xfId="21061" builtinId="19" hidden="1" customBuiltin="1"/>
    <cellStyle name="Heading 4" xfId="21084" builtinId="19" hidden="1" customBuiltin="1"/>
    <cellStyle name="Heading 4" xfId="21111" builtinId="19" hidden="1" customBuiltin="1"/>
    <cellStyle name="Heading 4" xfId="21150" builtinId="19" hidden="1" customBuiltin="1"/>
    <cellStyle name="Heading 4" xfId="21179" builtinId="19" hidden="1" customBuiltin="1"/>
    <cellStyle name="Heading 4" xfId="21210" builtinId="19" hidden="1" customBuiltin="1"/>
    <cellStyle name="Heading 4" xfId="21242" builtinId="19" hidden="1" customBuiltin="1"/>
    <cellStyle name="Heading 4" xfId="21269" builtinId="19" hidden="1" customBuiltin="1"/>
    <cellStyle name="Heading 4" xfId="21139" builtinId="19" hidden="1" customBuiltin="1"/>
    <cellStyle name="Heading 4" xfId="21226" builtinId="19" hidden="1" customBuiltin="1"/>
    <cellStyle name="Heading 4" xfId="21313" builtinId="19" hidden="1" customBuiltin="1"/>
    <cellStyle name="Heading 4" xfId="21339" builtinId="19" hidden="1" customBuiltin="1"/>
    <cellStyle name="Heading 4" xfId="21362" builtinId="19" hidden="1" customBuiltin="1"/>
    <cellStyle name="Heading 4" xfId="21385" builtinId="19" hidden="1" customBuiltin="1"/>
    <cellStyle name="Heading 4" xfId="20385" builtinId="19" hidden="1" customBuiltin="1"/>
    <cellStyle name="Heading 4" xfId="20296" builtinId="19" hidden="1" customBuiltin="1"/>
    <cellStyle name="Heading 4" xfId="20335" builtinId="19" hidden="1" customBuiltin="1"/>
    <cellStyle name="Heading 4" xfId="20365" builtinId="19" hidden="1" customBuiltin="1"/>
    <cellStyle name="Heading 4" xfId="20351" builtinId="19" hidden="1" customBuiltin="1"/>
    <cellStyle name="Heading 4" xfId="20283" builtinId="19" hidden="1" customBuiltin="1"/>
    <cellStyle name="Heading 4" xfId="21538" builtinId="19" hidden="1" customBuiltin="1"/>
    <cellStyle name="Heading 4" xfId="21559" builtinId="19" hidden="1" customBuiltin="1"/>
    <cellStyle name="Heading 4" xfId="21582" builtinId="19" hidden="1" customBuiltin="1"/>
    <cellStyle name="Heading 4" xfId="21603" builtinId="19" hidden="1" customBuiltin="1"/>
    <cellStyle name="Heading 4" xfId="21624" builtinId="19" hidden="1" customBuiltin="1"/>
    <cellStyle name="Heading 4" xfId="21580" builtinId="19" hidden="1" customBuiltin="1"/>
    <cellStyle name="Heading 4" xfId="21659" builtinId="19" hidden="1" customBuiltin="1"/>
    <cellStyle name="Heading 4" xfId="21689" builtinId="19" hidden="1" customBuiltin="1"/>
    <cellStyle name="Heading 4" xfId="21723" builtinId="19" hidden="1" customBuiltin="1"/>
    <cellStyle name="Heading 4" xfId="21755" builtinId="19" hidden="1" customBuiltin="1"/>
    <cellStyle name="Heading 4" xfId="21786" builtinId="19" hidden="1" customBuiltin="1"/>
    <cellStyle name="Heading 4" xfId="21647" builtinId="19" hidden="1" customBuiltin="1"/>
    <cellStyle name="Heading 4" xfId="21705" builtinId="19" hidden="1" customBuiltin="1"/>
    <cellStyle name="Heading 4" xfId="21739" builtinId="19" hidden="1" customBuiltin="1"/>
    <cellStyle name="Heading 4" xfId="21833" builtinId="19" hidden="1" customBuiltin="1"/>
    <cellStyle name="Heading 4" xfId="21858" builtinId="19" hidden="1" customBuiltin="1"/>
    <cellStyle name="Heading 4" xfId="21882" builtinId="19" hidden="1" customBuiltin="1"/>
    <cellStyle name="Heading 4" xfId="21526" builtinId="19" hidden="1" customBuiltin="1"/>
    <cellStyle name="Heading 4" xfId="21929" builtinId="19" hidden="1" customBuiltin="1"/>
    <cellStyle name="Heading 4" xfId="21958" builtinId="19" hidden="1" customBuiltin="1"/>
    <cellStyle name="Heading 4" xfId="21989" builtinId="19" hidden="1" customBuiltin="1"/>
    <cellStyle name="Heading 4" xfId="22047" builtinId="19" hidden="1" customBuiltin="1"/>
    <cellStyle name="Heading 4" xfId="21919" builtinId="19" hidden="1" customBuiltin="1"/>
    <cellStyle name="Heading 4" xfId="21974" builtinId="19" hidden="1" customBuiltin="1"/>
    <cellStyle name="Heading 4" xfId="22005" builtinId="19" hidden="1" customBuiltin="1"/>
    <cellStyle name="Heading 4" xfId="22090" builtinId="19" hidden="1" customBuiltin="1"/>
    <cellStyle name="Heading 4" xfId="22115" builtinId="19" hidden="1" customBuiltin="1"/>
    <cellStyle name="Heading 4" xfId="22139" builtinId="19" hidden="1" customBuiltin="1"/>
    <cellStyle name="Heading 4" xfId="22167" builtinId="19" hidden="1" customBuiltin="1"/>
    <cellStyle name="Heading 4" xfId="22205" builtinId="19" hidden="1" customBuiltin="1"/>
    <cellStyle name="Heading 4" xfId="22234" builtinId="19" hidden="1" customBuiltin="1"/>
    <cellStyle name="Heading 4" xfId="22265" builtinId="19" hidden="1" customBuiltin="1"/>
    <cellStyle name="Heading 4" xfId="22297" builtinId="19" hidden="1" customBuiltin="1"/>
    <cellStyle name="Heading 4" xfId="22324" builtinId="19" hidden="1" customBuiltin="1"/>
    <cellStyle name="Heading 4" xfId="22194" builtinId="19" hidden="1" customBuiltin="1"/>
    <cellStyle name="Heading 4" xfId="22250" builtinId="19" hidden="1" customBuiltin="1"/>
    <cellStyle name="Heading 4" xfId="22281" builtinId="19" hidden="1" customBuiltin="1"/>
    <cellStyle name="Heading 4" xfId="22392" builtinId="19" hidden="1" customBuiltin="1"/>
    <cellStyle name="Heading 4" xfId="22415" builtinId="19" hidden="1" customBuiltin="1"/>
    <cellStyle name="Heading 4" xfId="22438" builtinId="19" hidden="1" customBuiltin="1"/>
    <cellStyle name="Heading 4" xfId="14547" builtinId="19" hidden="1" customBuiltin="1"/>
    <cellStyle name="Heading 4" xfId="4190" builtinId="19" hidden="1" customBuiltin="1"/>
    <cellStyle name="Heading 4" xfId="4189" builtinId="19" hidden="1" customBuiltin="1"/>
    <cellStyle name="Heading 4" xfId="16896" builtinId="19" hidden="1" customBuiltin="1"/>
    <cellStyle name="Heading 4" xfId="9350" builtinId="19" hidden="1" customBuiltin="1"/>
    <cellStyle name="Heading 4" xfId="20800" builtinId="19" hidden="1" customBuiltin="1"/>
    <cellStyle name="Heading 4" xfId="20056" builtinId="19" hidden="1" customBuiltin="1"/>
    <cellStyle name="Heading 4" xfId="14623" builtinId="19" hidden="1" customBuiltin="1"/>
    <cellStyle name="Heading 4" xfId="20517" builtinId="19" hidden="1" customBuiltin="1"/>
    <cellStyle name="Heading 4" xfId="20017" builtinId="19" hidden="1" customBuiltin="1"/>
    <cellStyle name="Heading 4" xfId="21329" builtinId="19" hidden="1" customBuiltin="1"/>
    <cellStyle name="Heading 4" xfId="20566" builtinId="19" hidden="1" customBuiltin="1"/>
    <cellStyle name="Heading 4" xfId="22198" builtinId="19" hidden="1" customBuiltin="1"/>
    <cellStyle name="Heading 4" xfId="20100" builtinId="19" hidden="1" customBuiltin="1"/>
    <cellStyle name="Heading 4" xfId="11139" builtinId="19" hidden="1" customBuiltin="1"/>
    <cellStyle name="Heading 4" xfId="21868" builtinId="19" hidden="1" customBuiltin="1"/>
    <cellStyle name="Heading 4" xfId="18967" builtinId="19" hidden="1" customBuiltin="1"/>
    <cellStyle name="Heading 4" xfId="4335" builtinId="19" hidden="1" customBuiltin="1"/>
    <cellStyle name="Heading 4" xfId="10694" builtinId="19" hidden="1" customBuiltin="1"/>
    <cellStyle name="Heading 4" xfId="22500" builtinId="19" hidden="1" customBuiltin="1"/>
    <cellStyle name="Heading 4" xfId="22538" builtinId="19" hidden="1" customBuiltin="1"/>
    <cellStyle name="Heading 4" xfId="5935" builtinId="19" hidden="1" customBuiltin="1"/>
    <cellStyle name="Heading 4" xfId="21195" builtinId="19" hidden="1" customBuiltin="1"/>
    <cellStyle name="Heading 4" xfId="19450" builtinId="19" hidden="1" customBuiltin="1"/>
    <cellStyle name="Heading 4" xfId="18355" builtinId="19" hidden="1" customBuiltin="1"/>
    <cellStyle name="Heading 4" xfId="8247" builtinId="19" hidden="1" customBuiltin="1"/>
    <cellStyle name="Heading 4" xfId="16358" builtinId="19" hidden="1" customBuiltin="1"/>
    <cellStyle name="Heading 4" xfId="14935" builtinId="19" hidden="1" customBuiltin="1"/>
    <cellStyle name="Heading 4" xfId="8903" builtinId="19" hidden="1" customBuiltin="1"/>
    <cellStyle name="Heading 4" xfId="8927" builtinId="19" hidden="1" customBuiltin="1"/>
    <cellStyle name="Heading 4" xfId="8550" builtinId="19" hidden="1" customBuiltin="1"/>
    <cellStyle name="Heading 4" xfId="8972" builtinId="19" hidden="1" customBuiltin="1"/>
    <cellStyle name="Heading 4" xfId="9003" builtinId="19" hidden="1" customBuiltin="1"/>
    <cellStyle name="Heading 4" xfId="9035" builtinId="19" hidden="1" customBuiltin="1"/>
    <cellStyle name="Heading 4" xfId="9067" builtinId="19" hidden="1" customBuiltin="1"/>
    <cellStyle name="Heading 4" xfId="9094" builtinId="19" hidden="1" customBuiltin="1"/>
    <cellStyle name="Heading 4" xfId="8962" builtinId="19" hidden="1" customBuiltin="1"/>
    <cellStyle name="Heading 4" xfId="9019" builtinId="19" hidden="1" customBuiltin="1"/>
    <cellStyle name="Heading 4" xfId="9051" builtinId="19" hidden="1" customBuiltin="1"/>
    <cellStyle name="Heading 4" xfId="9141" builtinId="19" hidden="1" customBuiltin="1"/>
    <cellStyle name="Heading 4" xfId="9165" builtinId="19" hidden="1" customBuiltin="1"/>
    <cellStyle name="Heading 4" xfId="9191" builtinId="19" hidden="1" customBuiltin="1"/>
    <cellStyle name="Heading 4" xfId="9219" builtinId="19" hidden="1" customBuiltin="1"/>
    <cellStyle name="Heading 4" xfId="9258" builtinId="19" hidden="1" customBuiltin="1"/>
    <cellStyle name="Heading 4" xfId="9320" builtinId="19" hidden="1" customBuiltin="1"/>
    <cellStyle name="Heading 4" xfId="9352" builtinId="19" hidden="1" customBuiltin="1"/>
    <cellStyle name="Heading 4" xfId="9379" builtinId="19" hidden="1" customBuiltin="1"/>
    <cellStyle name="Heading 4" xfId="9248" builtinId="19" hidden="1" customBuiltin="1"/>
    <cellStyle name="Heading 4" xfId="9304" builtinId="19" hidden="1" customBuiltin="1"/>
    <cellStyle name="Heading 4" xfId="9336" builtinId="19" hidden="1" customBuiltin="1"/>
    <cellStyle name="Heading 4" xfId="9425" builtinId="19" hidden="1" customBuiltin="1"/>
    <cellStyle name="Heading 4" xfId="9449" builtinId="19" hidden="1" customBuiltin="1"/>
    <cellStyle name="Heading 4" xfId="9474" builtinId="19" hidden="1" customBuiltin="1"/>
    <cellStyle name="Heading 4" xfId="9497" builtinId="19" hidden="1" customBuiltin="1"/>
    <cellStyle name="Heading 4" xfId="8469" builtinId="19" hidden="1" customBuiltin="1"/>
    <cellStyle name="Heading 4" xfId="8199" builtinId="19" hidden="1" customBuiltin="1"/>
    <cellStyle name="Heading 4" xfId="8351" builtinId="19" hidden="1" customBuiltin="1"/>
    <cellStyle name="Heading 4" xfId="8430" builtinId="19" hidden="1" customBuiltin="1"/>
    <cellStyle name="Heading 4" xfId="8386" builtinId="19" hidden="1" customBuiltin="1"/>
    <cellStyle name="Heading 4" xfId="9665" builtinId="19" hidden="1" customBuiltin="1"/>
    <cellStyle name="Heading 4" xfId="9686" builtinId="19" hidden="1" customBuiltin="1"/>
    <cellStyle name="Heading 4" xfId="9709" builtinId="19" hidden="1" customBuiltin="1"/>
    <cellStyle name="Heading 4" xfId="9730" builtinId="19" hidden="1" customBuiltin="1"/>
    <cellStyle name="Heading 4" xfId="9751" builtinId="19" hidden="1" customBuiltin="1"/>
    <cellStyle name="Heading 4" xfId="9707" builtinId="19" hidden="1" customBuiltin="1"/>
    <cellStyle name="Heading 4" xfId="9784" builtinId="19" hidden="1" customBuiltin="1"/>
    <cellStyle name="Heading 4" xfId="9814" builtinId="19" hidden="1" customBuiltin="1"/>
    <cellStyle name="Heading 4" xfId="9848" builtinId="19" hidden="1" customBuiltin="1"/>
    <cellStyle name="Heading 4" xfId="9880" builtinId="19" hidden="1" customBuiltin="1"/>
    <cellStyle name="Heading 4" xfId="9911" builtinId="19" hidden="1" customBuiltin="1"/>
    <cellStyle name="Heading 4" xfId="9773" builtinId="19" hidden="1" customBuiltin="1"/>
    <cellStyle name="Heading 4" xfId="9830" builtinId="19" hidden="1" customBuiltin="1"/>
    <cellStyle name="Heading 4" xfId="9864" builtinId="19" hidden="1" customBuiltin="1"/>
    <cellStyle name="Heading 4" xfId="9962" builtinId="19" hidden="1" customBuiltin="1"/>
    <cellStyle name="Heading 4" xfId="9987" builtinId="19" hidden="1" customBuiltin="1"/>
    <cellStyle name="Heading 4" xfId="10011" builtinId="19" hidden="1" customBuiltin="1"/>
    <cellStyle name="Heading 4" xfId="9651" builtinId="19" hidden="1" customBuiltin="1"/>
    <cellStyle name="Heading 4" xfId="10054" builtinId="19" hidden="1" customBuiltin="1"/>
    <cellStyle name="Heading 4" xfId="10082" builtinId="19" hidden="1" customBuiltin="1"/>
    <cellStyle name="Heading 4" xfId="10113" builtinId="19" hidden="1" customBuiltin="1"/>
    <cellStyle name="Heading 4" xfId="10143" builtinId="19" hidden="1" customBuiltin="1"/>
    <cellStyle name="Heading 4" xfId="10170" builtinId="19" hidden="1" customBuiltin="1"/>
    <cellStyle name="Heading 4" xfId="10046" builtinId="19" hidden="1" customBuiltin="1"/>
    <cellStyle name="Heading 4" xfId="10098" builtinId="19" hidden="1" customBuiltin="1"/>
    <cellStyle name="Heading 4" xfId="10129" builtinId="19" hidden="1" customBuiltin="1"/>
    <cellStyle name="Heading 4" xfId="10217" builtinId="19" hidden="1" customBuiltin="1"/>
    <cellStyle name="Heading 4" xfId="10240" builtinId="19" hidden="1" customBuiltin="1"/>
    <cellStyle name="Heading 4" xfId="10265" builtinId="19" hidden="1" customBuiltin="1"/>
    <cellStyle name="Heading 4" xfId="10292" builtinId="19" hidden="1" customBuiltin="1"/>
    <cellStyle name="Heading 4" xfId="10331" builtinId="19" hidden="1" customBuiltin="1"/>
    <cellStyle name="Heading 4" xfId="10360" builtinId="19" hidden="1" customBuiltin="1"/>
    <cellStyle name="Heading 4" xfId="10392" builtinId="19" hidden="1" customBuiltin="1"/>
    <cellStyle name="Heading 4" xfId="10423" builtinId="19" hidden="1" customBuiltin="1"/>
    <cellStyle name="Heading 4" xfId="10450" builtinId="19" hidden="1" customBuiltin="1"/>
    <cellStyle name="Heading 4" xfId="10322" builtinId="19" hidden="1" customBuiltin="1"/>
    <cellStyle name="Heading 4" xfId="10376" builtinId="19" hidden="1" customBuiltin="1"/>
    <cellStyle name="Heading 4" xfId="10408" builtinId="19" hidden="1" customBuiltin="1"/>
    <cellStyle name="Heading 4" xfId="10496" builtinId="19" hidden="1" customBuiltin="1"/>
    <cellStyle name="Heading 4" xfId="10520" builtinId="19" hidden="1" customBuiltin="1"/>
    <cellStyle name="Heading 4" xfId="10543" builtinId="19" hidden="1" customBuiltin="1"/>
    <cellStyle name="Heading 4" xfId="10573" builtinId="19" hidden="1" customBuiltin="1"/>
    <cellStyle name="Heading 4" xfId="10671" builtinId="19" hidden="1" customBuiltin="1"/>
    <cellStyle name="Heading 4" xfId="10764" builtinId="19" hidden="1" customBuiltin="1"/>
    <cellStyle name="Heading 4" xfId="4826" builtinId="19" hidden="1" customBuiltin="1"/>
    <cellStyle name="Heading 4" xfId="10835" builtinId="19" hidden="1" customBuiltin="1"/>
    <cellStyle name="Heading 4" xfId="5599" builtinId="19" hidden="1" customBuiltin="1"/>
    <cellStyle name="Heading 4" xfId="6306" builtinId="19" hidden="1" customBuiltin="1"/>
    <cellStyle name="Heading 4" xfId="7816" builtinId="19" hidden="1" customBuiltin="1"/>
    <cellStyle name="Heading 4" xfId="7578" builtinId="19" hidden="1" customBuiltin="1"/>
    <cellStyle name="Heading 4" xfId="4720" builtinId="19" hidden="1" customBuiltin="1"/>
    <cellStyle name="Heading 4" xfId="4770" builtinId="19" hidden="1" customBuiltin="1"/>
    <cellStyle name="Heading 4" xfId="5820" builtinId="19" hidden="1" customBuiltin="1"/>
    <cellStyle name="Heading 4" xfId="5074" builtinId="19" hidden="1" customBuiltin="1"/>
    <cellStyle name="Heading 4" xfId="5016" builtinId="19" hidden="1" customBuiltin="1"/>
    <cellStyle name="Heading 4" xfId="7742" builtinId="19" hidden="1" customBuiltin="1"/>
    <cellStyle name="Heading 4" xfId="7502" builtinId="19" hidden="1" customBuiltin="1"/>
    <cellStyle name="Heading 4" xfId="4085" builtinId="19" hidden="1" customBuiltin="1"/>
    <cellStyle name="Heading 4" xfId="4408" builtinId="19" hidden="1" customBuiltin="1"/>
    <cellStyle name="Heading 4" xfId="4821" builtinId="19" hidden="1" customBuiltin="1"/>
    <cellStyle name="Heading 4" xfId="4829" builtinId="19" hidden="1" customBuiltin="1"/>
    <cellStyle name="Heading 4" xfId="10615" builtinId="19" hidden="1" customBuiltin="1"/>
    <cellStyle name="Heading 4" xfId="5946" builtinId="19" hidden="1" customBuiltin="1"/>
    <cellStyle name="Heading 4" xfId="7712" builtinId="19" hidden="1" customBuiltin="1"/>
    <cellStyle name="Heading 4" xfId="8231" builtinId="19" hidden="1" customBuiltin="1"/>
    <cellStyle name="Heading 4" xfId="5699" builtinId="19" hidden="1" customBuiltin="1"/>
    <cellStyle name="Heading 4" xfId="7572" builtinId="19" hidden="1" customBuiltin="1"/>
    <cellStyle name="Heading 4" xfId="7800" builtinId="19" hidden="1" customBuiltin="1"/>
    <cellStyle name="Heading 4" xfId="8398" builtinId="19" hidden="1" customBuiltin="1"/>
    <cellStyle name="Heading 4" xfId="4494" builtinId="19" hidden="1" customBuiltin="1"/>
    <cellStyle name="Heading 4" xfId="8513" builtinId="19" hidden="1" customBuiltin="1"/>
    <cellStyle name="Heading 4" xfId="4121" builtinId="19" hidden="1" customBuiltin="1"/>
    <cellStyle name="Heading 4" xfId="5405" builtinId="19" hidden="1" customBuiltin="1"/>
    <cellStyle name="Heading 4" xfId="5008" builtinId="19" hidden="1" customBuiltin="1"/>
    <cellStyle name="Heading 4" xfId="6079" builtinId="19" hidden="1" customBuiltin="1"/>
    <cellStyle name="Heading 4" xfId="6204" builtinId="19" hidden="1" customBuiltin="1"/>
    <cellStyle name="Heading 4" xfId="5795" builtinId="19" hidden="1" customBuiltin="1"/>
    <cellStyle name="Heading 4" xfId="4930" builtinId="19" hidden="1" customBuiltin="1"/>
    <cellStyle name="Heading 4" xfId="5442" builtinId="19" hidden="1" customBuiltin="1"/>
    <cellStyle name="Heading 4" xfId="4880" builtinId="19" hidden="1" customBuiltin="1"/>
    <cellStyle name="Heading 4" xfId="3891" builtinId="19" hidden="1" customBuiltin="1"/>
    <cellStyle name="Heading 4" xfId="5101" builtinId="19" hidden="1" customBuiltin="1"/>
    <cellStyle name="Heading 4" xfId="4998" builtinId="19" hidden="1" customBuiltin="1"/>
    <cellStyle name="Heading 4" xfId="4939" builtinId="19" hidden="1" customBuiltin="1"/>
    <cellStyle name="Heading 4" xfId="4485" builtinId="19" hidden="1" customBuiltin="1"/>
    <cellStyle name="Heading 4" xfId="5688" builtinId="19" hidden="1" customBuiltin="1"/>
    <cellStyle name="Heading 4" xfId="4730" builtinId="19" hidden="1" customBuiltin="1"/>
    <cellStyle name="Heading 4" xfId="5479" builtinId="19" hidden="1" customBuiltin="1"/>
    <cellStyle name="Heading 4" xfId="8410" builtinId="19" hidden="1" customBuiltin="1"/>
    <cellStyle name="Heading 4" xfId="10208" builtinId="19" hidden="1" customBuiltin="1"/>
    <cellStyle name="Heading 4" xfId="4938" builtinId="19" hidden="1" customBuiltin="1"/>
    <cellStyle name="Heading 4" xfId="5765" builtinId="19" hidden="1" customBuiltin="1"/>
    <cellStyle name="Heading 4" xfId="9979" builtinId="19" hidden="1" customBuiltin="1"/>
    <cellStyle name="Heading 4" xfId="11009" builtinId="19" hidden="1" customBuiltin="1"/>
    <cellStyle name="Heading 4" xfId="11034" builtinId="19" hidden="1" customBuiltin="1"/>
    <cellStyle name="Heading 4" xfId="11065" builtinId="19" hidden="1" customBuiltin="1"/>
    <cellStyle name="Heading 4" xfId="11092" builtinId="19" hidden="1" customBuiltin="1"/>
    <cellStyle name="Heading 4" xfId="11119" builtinId="19" hidden="1" customBuiltin="1"/>
    <cellStyle name="Heading 4" xfId="11062" builtinId="19" hidden="1" customBuiltin="1"/>
    <cellStyle name="Heading 4" xfId="11163" builtinId="19" hidden="1" customBuiltin="1"/>
    <cellStyle name="Heading 4" xfId="11195" builtinId="19" hidden="1" customBuiltin="1"/>
    <cellStyle name="Heading 4" xfId="11229" builtinId="19" hidden="1" customBuiltin="1"/>
    <cellStyle name="Heading 4" xfId="11266" builtinId="19" hidden="1" customBuiltin="1"/>
    <cellStyle name="Heading 4" xfId="11297" builtinId="19" hidden="1" customBuiltin="1"/>
    <cellStyle name="Heading 4" xfId="11148" builtinId="19" hidden="1" customBuiltin="1"/>
    <cellStyle name="Heading 4" xfId="11211" builtinId="19" hidden="1" customBuiltin="1"/>
    <cellStyle name="Heading 4" xfId="11245" builtinId="19" hidden="1" customBuiltin="1"/>
    <cellStyle name="Heading 4" xfId="11349" builtinId="19" hidden="1" customBuiltin="1"/>
    <cellStyle name="Heading 4" xfId="11380" builtinId="19" hidden="1" customBuiltin="1"/>
    <cellStyle name="Heading 4" xfId="11406" builtinId="19" hidden="1" customBuiltin="1"/>
    <cellStyle name="Heading 4" xfId="10991" builtinId="19" hidden="1" customBuiltin="1"/>
    <cellStyle name="Heading 4" xfId="11491" builtinId="19" hidden="1" customBuiltin="1"/>
    <cellStyle name="Heading 4" xfId="11523" builtinId="19" hidden="1" customBuiltin="1"/>
    <cellStyle name="Heading 4" xfId="11556" builtinId="19" hidden="1" customBuiltin="1"/>
    <cellStyle name="Heading 4" xfId="11584" builtinId="19" hidden="1" customBuiltin="1"/>
    <cellStyle name="Heading 4" xfId="11448" builtinId="19" hidden="1" customBuiltin="1"/>
    <cellStyle name="Heading 4" xfId="11507" builtinId="19" hidden="1" customBuiltin="1"/>
    <cellStyle name="Heading 4" xfId="11539" builtinId="19" hidden="1" customBuiltin="1"/>
    <cellStyle name="Heading 4" xfId="11631" builtinId="19" hidden="1" customBuiltin="1"/>
    <cellStyle name="Heading 4" xfId="11657" builtinId="19" hidden="1" customBuiltin="1"/>
    <cellStyle name="Heading 4" xfId="11685" builtinId="19" hidden="1" customBuiltin="1"/>
    <cellStyle name="Heading 4" xfId="11716" builtinId="19" hidden="1" customBuiltin="1"/>
    <cellStyle name="Heading 4" xfId="11759" builtinId="19" hidden="1" customBuiltin="1"/>
    <cellStyle name="Heading 4" xfId="11789" builtinId="19" hidden="1" customBuiltin="1"/>
    <cellStyle name="Heading 4" xfId="11853" builtinId="19" hidden="1" customBuiltin="1"/>
    <cellStyle name="Heading 4" xfId="11880" builtinId="19" hidden="1" customBuiltin="1"/>
    <cellStyle name="Heading 4" xfId="11746" builtinId="19" hidden="1" customBuiltin="1"/>
    <cellStyle name="Heading 4" xfId="11805" builtinId="19" hidden="1" customBuiltin="1"/>
    <cellStyle name="Heading 4" xfId="11837" builtinId="19" hidden="1" customBuiltin="1"/>
    <cellStyle name="Heading 4" xfId="11925" builtinId="19" hidden="1" customBuiltin="1"/>
    <cellStyle name="Heading 4" xfId="11955" builtinId="19" hidden="1" customBuiltin="1"/>
    <cellStyle name="Heading 4" xfId="11985" builtinId="19" hidden="1" customBuiltin="1"/>
    <cellStyle name="Heading 4" xfId="12010" builtinId="19" hidden="1" customBuiltin="1"/>
    <cellStyle name="Heading 4" xfId="10934" builtinId="19" hidden="1" customBuiltin="1"/>
    <cellStyle name="Heading 4" xfId="7501" builtinId="19" hidden="1" customBuiltin="1"/>
    <cellStyle name="Heading 4" xfId="11821" builtinId="19" hidden="1" customBuiltin="1"/>
    <cellStyle name="Heading 4" xfId="4543" builtinId="19" hidden="1" customBuiltin="1"/>
    <cellStyle name="Heading 4" xfId="8166" builtinId="19" hidden="1" customBuiltin="1"/>
    <cellStyle name="Heading 4" xfId="22369" builtinId="19" hidden="1" customBuiltin="1"/>
    <cellStyle name="Heading 4" xfId="20964" builtinId="19" hidden="1" customBuiltin="1"/>
    <cellStyle name="Heading 4" xfId="16970" builtinId="19" hidden="1" customBuiltin="1"/>
    <cellStyle name="Heading 4" xfId="17867" builtinId="19" hidden="1" customBuiltin="1"/>
    <cellStyle name="Heading 4" xfId="27578" builtinId="19" hidden="1" customBuiltin="1"/>
    <cellStyle name="Heading 4" xfId="27599" builtinId="19" hidden="1" customBuiltin="1"/>
    <cellStyle name="Heading 4" xfId="27622" builtinId="19" hidden="1" customBuiltin="1"/>
    <cellStyle name="Heading 4" xfId="27643" builtinId="19" hidden="1" customBuiltin="1"/>
    <cellStyle name="Heading 4" xfId="27664" builtinId="19" hidden="1" customBuiltin="1"/>
    <cellStyle name="Heading 4" xfId="27620" builtinId="19" hidden="1" customBuiltin="1"/>
    <cellStyle name="Heading 4" xfId="27696" builtinId="19" hidden="1" customBuiltin="1"/>
    <cellStyle name="Heading 4" xfId="27724" builtinId="19" hidden="1" customBuiltin="1"/>
    <cellStyle name="Heading 4" xfId="27758" builtinId="19" hidden="1" customBuiltin="1"/>
    <cellStyle name="Heading 4" xfId="27788" builtinId="19" hidden="1" customBuiltin="1"/>
    <cellStyle name="Heading 4" xfId="27819" builtinId="19" hidden="1" customBuiltin="1"/>
    <cellStyle name="Heading 4" xfId="27686" builtinId="19" hidden="1" customBuiltin="1"/>
    <cellStyle name="Heading 4" xfId="27740" builtinId="19" hidden="1" customBuiltin="1"/>
    <cellStyle name="Heading 4" xfId="27774" builtinId="19" hidden="1" customBuiltin="1"/>
    <cellStyle name="Heading 4" xfId="27864" builtinId="19" hidden="1" customBuiltin="1"/>
    <cellStyle name="Heading 4" xfId="27886" builtinId="19" hidden="1" customBuiltin="1"/>
    <cellStyle name="Heading 4" xfId="27907" builtinId="19" hidden="1" customBuiltin="1"/>
    <cellStyle name="Heading 4" xfId="27566" builtinId="19" hidden="1" customBuiltin="1"/>
    <cellStyle name="Heading 4" xfId="27947" builtinId="19" hidden="1" customBuiltin="1"/>
    <cellStyle name="Heading 4" xfId="27974" builtinId="19" hidden="1" customBuiltin="1"/>
    <cellStyle name="Heading 4" xfId="28034" builtinId="19" hidden="1" customBuiltin="1"/>
    <cellStyle name="Heading 4" xfId="28061" builtinId="19" hidden="1" customBuiltin="1"/>
    <cellStyle name="Heading 4" xfId="27939" builtinId="19" hidden="1" customBuiltin="1"/>
    <cellStyle name="Heading 4" xfId="27990" builtinId="19" hidden="1" customBuiltin="1"/>
    <cellStyle name="Heading 4" xfId="28021" builtinId="19" hidden="1" customBuiltin="1"/>
    <cellStyle name="Heading 4" xfId="28102" builtinId="19" hidden="1" customBuiltin="1"/>
    <cellStyle name="Heading 4" xfId="28123" builtinId="19" hidden="1" customBuiltin="1"/>
    <cellStyle name="Heading 4" xfId="28144" builtinId="19" hidden="1" customBuiltin="1"/>
    <cellStyle name="Heading 4" xfId="28168" builtinId="19" hidden="1" customBuiltin="1"/>
    <cellStyle name="Heading 4" xfId="28203" builtinId="19" hidden="1" customBuiltin="1"/>
    <cellStyle name="Heading 4" xfId="28230" builtinId="19" hidden="1" customBuiltin="1"/>
    <cellStyle name="Heading 4" xfId="28261" builtinId="19" hidden="1" customBuiltin="1"/>
    <cellStyle name="Heading 4" xfId="28317" builtinId="19" hidden="1" customBuiltin="1"/>
    <cellStyle name="Heading 4" xfId="28195" builtinId="19" hidden="1" customBuiltin="1"/>
    <cellStyle name="Heading 4" xfId="28246" builtinId="19" hidden="1" customBuiltin="1"/>
    <cellStyle name="Heading 4" xfId="28277" builtinId="19" hidden="1" customBuiltin="1"/>
    <cellStyle name="Heading 4" xfId="28358" builtinId="19" hidden="1" customBuiltin="1"/>
    <cellStyle name="Heading 4" xfId="28379" builtinId="19" hidden="1" customBuiltin="1"/>
    <cellStyle name="Heading 4" xfId="28400" builtinId="19" hidden="1" customBuiltin="1"/>
    <cellStyle name="Heading 4" xfId="28421" builtinId="19" hidden="1" customBuiltin="1"/>
    <cellStyle name="Heading 4" xfId="28005" builtinId="19" hidden="1" customBuiltin="1"/>
    <cellStyle name="Heading 4" xfId="27348" builtinId="19" hidden="1" customBuiltin="1"/>
    <cellStyle name="Heading 4" xfId="26757" builtinId="19" hidden="1" customBuiltin="1"/>
    <cellStyle name="Heading 4" xfId="25869" builtinId="19" hidden="1" customBuiltin="1"/>
    <cellStyle name="Heading 4" xfId="25421" builtinId="19" hidden="1" customBuiltin="1"/>
    <cellStyle name="Heading 4" xfId="24807" builtinId="19" hidden="1" customBuiltin="1"/>
    <cellStyle name="Heading 4" xfId="24122" builtinId="19" hidden="1" customBuiltin="1"/>
    <cellStyle name="Heading 4" xfId="23027" builtinId="19" hidden="1" customBuiltin="1"/>
    <cellStyle name="Heading 4" xfId="10648" builtinId="19" hidden="1" customBuiltin="1"/>
    <cellStyle name="Heading 4" xfId="4914" builtinId="19" hidden="1" customBuiltin="1"/>
    <cellStyle name="Heading 4" xfId="7511" builtinId="19" hidden="1" customBuiltin="1"/>
    <cellStyle name="Heading 4" xfId="11379" builtinId="19" hidden="1" customBuiltin="1"/>
    <cellStyle name="Heading 4" xfId="5236" builtinId="19" hidden="1" customBuiltin="1"/>
    <cellStyle name="Heading 4" xfId="6326" builtinId="19" hidden="1" customBuiltin="1"/>
    <cellStyle name="Heading 4" xfId="11082" builtinId="19" hidden="1" customBuiltin="1"/>
    <cellStyle name="Heading 4" xfId="5687" builtinId="19" hidden="1" customBuiltin="1"/>
    <cellStyle name="Heading 4" xfId="10766" builtinId="19" hidden="1" customBuiltin="1"/>
    <cellStyle name="Heading 4" xfId="11943" builtinId="19" hidden="1" customBuiltin="1"/>
    <cellStyle name="Heading 4" xfId="11132" builtinId="19" hidden="1" customBuiltin="1"/>
    <cellStyle name="Heading 4" xfId="12857" builtinId="19" hidden="1" customBuiltin="1"/>
    <cellStyle name="Heading 4" xfId="4867" builtinId="19" hidden="1" customBuiltin="1"/>
    <cellStyle name="Heading 4" xfId="5188" builtinId="19" hidden="1" customBuiltin="1"/>
    <cellStyle name="Heading 4" xfId="12506" builtinId="19" hidden="1" customBuiltin="1"/>
    <cellStyle name="Heading 4" xfId="6234" builtinId="19" hidden="1" customBuiltin="1"/>
    <cellStyle name="Heading 4" xfId="10780" builtinId="19" hidden="1" customBuiltin="1"/>
    <cellStyle name="Heading 4" xfId="8458" builtinId="19" hidden="1" customBuiltin="1"/>
    <cellStyle name="Heading 4" xfId="13165" builtinId="19" hidden="1" customBuiltin="1"/>
    <cellStyle name="Heading 4" xfId="13202" builtinId="19" hidden="1" customBuiltin="1"/>
    <cellStyle name="Heading 4" xfId="13237" builtinId="19" hidden="1" customBuiltin="1"/>
    <cellStyle name="Heading 4" xfId="4911" builtinId="19" hidden="1" customBuiltin="1"/>
    <cellStyle name="Heading 4" xfId="13300" builtinId="19" hidden="1" customBuiltin="1"/>
    <cellStyle name="Heading 4" xfId="13333" builtinId="19" hidden="1" customBuiltin="1"/>
    <cellStyle name="Heading 4" xfId="13367" builtinId="19" hidden="1" customBuiltin="1"/>
    <cellStyle name="Heading 4" xfId="13401" builtinId="19" hidden="1" customBuiltin="1"/>
    <cellStyle name="Heading 4" xfId="13431" builtinId="19" hidden="1" customBuiltin="1"/>
    <cellStyle name="Heading 4" xfId="13287" builtinId="19" hidden="1" customBuiltin="1"/>
    <cellStyle name="Heading 4" xfId="13349" builtinId="19" hidden="1" customBuiltin="1"/>
    <cellStyle name="Heading 4" xfId="13383" builtinId="19" hidden="1" customBuiltin="1"/>
    <cellStyle name="Heading 4" xfId="13487" builtinId="19" hidden="1" customBuiltin="1"/>
    <cellStyle name="Heading 4" xfId="13523" builtinId="19" hidden="1" customBuiltin="1"/>
    <cellStyle name="Heading 4" xfId="13557" builtinId="19" hidden="1" customBuiltin="1"/>
    <cellStyle name="Heading 4" xfId="13597" builtinId="19" hidden="1" customBuiltin="1"/>
    <cellStyle name="Heading 4" xfId="13642" builtinId="19" hidden="1" customBuiltin="1"/>
    <cellStyle name="Heading 4" xfId="13675" builtinId="19" hidden="1" customBuiltin="1"/>
    <cellStyle name="Heading 4" xfId="13743" builtinId="19" hidden="1" customBuiltin="1"/>
    <cellStyle name="Heading 4" xfId="13773" builtinId="19" hidden="1" customBuiltin="1"/>
    <cellStyle name="Heading 4" xfId="13629" builtinId="19" hidden="1" customBuiltin="1"/>
    <cellStyle name="Heading 4" xfId="13691" builtinId="19" hidden="1" customBuiltin="1"/>
    <cellStyle name="Heading 4" xfId="13725" builtinId="19" hidden="1" customBuiltin="1"/>
    <cellStyle name="Heading 4" xfId="13829" builtinId="19" hidden="1" customBuiltin="1"/>
    <cellStyle name="Heading 4" xfId="13865" builtinId="19" hidden="1" customBuiltin="1"/>
    <cellStyle name="Heading 4" xfId="13899" builtinId="19" hidden="1" customBuiltin="1"/>
    <cellStyle name="Heading 4" xfId="13947" builtinId="19" hidden="1" customBuiltin="1"/>
    <cellStyle name="Heading 4" xfId="14307" builtinId="19" hidden="1" customBuiltin="1"/>
    <cellStyle name="Heading 4" xfId="14328" builtinId="19" hidden="1" customBuiltin="1"/>
    <cellStyle name="Heading 4" xfId="14372" builtinId="19" hidden="1" customBuiltin="1"/>
    <cellStyle name="Heading 4" xfId="14393" builtinId="19" hidden="1" customBuiltin="1"/>
    <cellStyle name="Heading 4" xfId="14435" builtinId="19" hidden="1" customBuiltin="1"/>
    <cellStyle name="Heading 4" xfId="14836" builtinId="19" hidden="1" customBuiltin="1"/>
    <cellStyle name="Heading 4" xfId="14860" builtinId="19" hidden="1" customBuiltin="1"/>
    <cellStyle name="Heading 4" xfId="14887" builtinId="19" hidden="1" customBuiltin="1"/>
    <cellStyle name="Heading 4" xfId="14911" builtinId="19" hidden="1" customBuiltin="1"/>
    <cellStyle name="Heading 4" xfId="14885" builtinId="19" hidden="1" customBuiltin="1"/>
    <cellStyle name="Heading 4" xfId="14970" builtinId="19" hidden="1" customBuiltin="1"/>
    <cellStyle name="Heading 4" xfId="14999" builtinId="19" hidden="1" customBuiltin="1"/>
    <cellStyle name="Heading 4" xfId="15033" builtinId="19" hidden="1" customBuiltin="1"/>
    <cellStyle name="Heading 4" xfId="15066" builtinId="19" hidden="1" customBuiltin="1"/>
    <cellStyle name="Heading 4" xfId="15098" builtinId="19" hidden="1" customBuiltin="1"/>
    <cellStyle name="Heading 4" xfId="14958" builtinId="19" hidden="1" customBuiltin="1"/>
    <cellStyle name="Heading 4" xfId="15015" builtinId="19" hidden="1" customBuiltin="1"/>
    <cellStyle name="Heading 4" xfId="15049" builtinId="19" hidden="1" customBuiltin="1"/>
    <cellStyle name="Heading 4" xfId="15146" builtinId="19" hidden="1" customBuiltin="1"/>
    <cellStyle name="Heading 4" xfId="15171" builtinId="19" hidden="1" customBuiltin="1"/>
    <cellStyle name="Heading 4" xfId="15194" builtinId="19" hidden="1" customBuiltin="1"/>
    <cellStyle name="Heading 4" xfId="14821" builtinId="19" hidden="1" customBuiltin="1"/>
    <cellStyle name="Heading 4" xfId="15238" builtinId="19" hidden="1" customBuiltin="1"/>
    <cellStyle name="Heading 4" xfId="15266" builtinId="19" hidden="1" customBuiltin="1"/>
    <cellStyle name="Heading 4" xfId="15297" builtinId="19" hidden="1" customBuiltin="1"/>
    <cellStyle name="Heading 4" xfId="15329" builtinId="19" hidden="1" customBuiltin="1"/>
    <cellStyle name="Heading 4" xfId="15356" builtinId="19" hidden="1" customBuiltin="1"/>
    <cellStyle name="Heading 4" xfId="15229" builtinId="19" hidden="1" customBuiltin="1"/>
    <cellStyle name="Heading 4" xfId="15282" builtinId="19" hidden="1" customBuiltin="1"/>
    <cellStyle name="Heading 4" xfId="15313" builtinId="19" hidden="1" customBuiltin="1"/>
    <cellStyle name="Heading 4" xfId="15401" builtinId="19" hidden="1" customBuiltin="1"/>
    <cellStyle name="Heading 4" xfId="15425" builtinId="19" hidden="1" customBuiltin="1"/>
    <cellStyle name="Heading 4" xfId="15450" builtinId="19" hidden="1" customBuiltin="1"/>
    <cellStyle name="Heading 4" xfId="15478" builtinId="19" hidden="1" customBuiltin="1"/>
    <cellStyle name="Heading 4" xfId="15516" builtinId="19" hidden="1" customBuiltin="1"/>
    <cellStyle name="Heading 4" xfId="15544" builtinId="19" hidden="1" customBuiltin="1"/>
    <cellStyle name="Heading 4" xfId="15575" builtinId="19" hidden="1" customBuiltin="1"/>
    <cellStyle name="Heading 4" xfId="15606" builtinId="19" hidden="1" customBuiltin="1"/>
    <cellStyle name="Heading 4" xfId="15633" builtinId="19" hidden="1" customBuiltin="1"/>
    <cellStyle name="Heading 4" xfId="15507" builtinId="19" hidden="1" customBuiltin="1"/>
    <cellStyle name="Heading 4" xfId="15560" builtinId="19" hidden="1" customBuiltin="1"/>
    <cellStyle name="Heading 4" xfId="15591" builtinId="19" hidden="1" customBuiltin="1"/>
    <cellStyle name="Heading 4" xfId="15678" builtinId="19" hidden="1" customBuiltin="1"/>
    <cellStyle name="Heading 4" xfId="15701" builtinId="19" hidden="1" customBuiltin="1"/>
    <cellStyle name="Heading 4" xfId="15725" builtinId="19" hidden="1" customBuiltin="1"/>
    <cellStyle name="Heading 4" xfId="15748" builtinId="19" hidden="1" customBuiltin="1"/>
    <cellStyle name="Heading 4" xfId="14744" builtinId="19" hidden="1" customBuiltin="1"/>
    <cellStyle name="Heading 4" xfId="14514" builtinId="19" hidden="1" customBuiltin="1"/>
    <cellStyle name="Heading 4" xfId="14644" builtinId="19" hidden="1" customBuiltin="1"/>
    <cellStyle name="Heading 4" xfId="14712" builtinId="19" hidden="1" customBuiltin="1"/>
    <cellStyle name="Heading 4" xfId="14678" builtinId="19" hidden="1" customBuiltin="1"/>
    <cellStyle name="Heading 4" xfId="14489" builtinId="19" hidden="1" customBuiltin="1"/>
    <cellStyle name="Heading 4" xfId="15907" builtinId="19" hidden="1" customBuiltin="1"/>
    <cellStyle name="Heading 4" xfId="15928" builtinId="19" hidden="1" customBuiltin="1"/>
    <cellStyle name="Heading 4" xfId="15951" builtinId="19" hidden="1" customBuiltin="1"/>
    <cellStyle name="Heading 4" xfId="15972" builtinId="19" hidden="1" customBuiltin="1"/>
    <cellStyle name="Heading 4" xfId="15993" builtinId="19" hidden="1" customBuiltin="1"/>
    <cellStyle name="Heading 4" xfId="15949" builtinId="19" hidden="1" customBuiltin="1"/>
    <cellStyle name="Heading 4" xfId="16025" builtinId="19" hidden="1" customBuiltin="1"/>
    <cellStyle name="Heading 4" xfId="16055" builtinId="19" hidden="1" customBuiltin="1"/>
    <cellStyle name="Heading 4" xfId="16090" builtinId="19" hidden="1" customBuiltin="1"/>
    <cellStyle name="Heading 4" xfId="16121" builtinId="19" hidden="1" customBuiltin="1"/>
    <cellStyle name="Heading 4" xfId="16152" builtinId="19" hidden="1" customBuiltin="1"/>
    <cellStyle name="Heading 4" xfId="16015" builtinId="19" hidden="1" customBuiltin="1"/>
    <cellStyle name="Heading 4" xfId="16071" builtinId="19" hidden="1" customBuiltin="1"/>
    <cellStyle name="Heading 4" xfId="16203" builtinId="19" hidden="1" customBuiltin="1"/>
    <cellStyle name="Heading 4" xfId="16227" builtinId="19" hidden="1" customBuiltin="1"/>
    <cellStyle name="Heading 4" xfId="16253" builtinId="19" hidden="1" customBuiltin="1"/>
    <cellStyle name="Heading 4" xfId="15895" builtinId="19" hidden="1" customBuiltin="1"/>
    <cellStyle name="Heading 4" xfId="16299" builtinId="19" hidden="1" customBuiltin="1"/>
    <cellStyle name="Heading 4" xfId="16327" builtinId="19" hidden="1" customBuiltin="1"/>
    <cellStyle name="Heading 4" xfId="16388" builtinId="19" hidden="1" customBuiltin="1"/>
    <cellStyle name="Heading 4" xfId="16415" builtinId="19" hidden="1" customBuiltin="1"/>
    <cellStyle name="Heading 4" xfId="16290" builtinId="19" hidden="1" customBuiltin="1"/>
    <cellStyle name="Heading 4" xfId="16343" builtinId="19" hidden="1" customBuiltin="1"/>
    <cellStyle name="Heading 4" xfId="16374" builtinId="19" hidden="1" customBuiltin="1"/>
    <cellStyle name="Heading 4" xfId="16106" builtinId="19" hidden="1" customBuiltin="1"/>
    <cellStyle name="Heading 4" xfId="14350" builtinId="19" hidden="1" customBuiltin="1"/>
    <cellStyle name="Heading 4" xfId="28290" builtinId="19" hidden="1" customBuiltin="1"/>
    <cellStyle name="Heading 4" xfId="11460" builtinId="19" hidden="1" customBuiltin="1"/>
    <cellStyle name="Heading 4" xfId="7807" builtinId="19" hidden="1" customBuiltin="1"/>
    <cellStyle name="Heading 4" xfId="9288" builtinId="19" hidden="1" customBuiltin="1"/>
    <cellStyle name="Heading 4" xfId="22020" builtinId="19" hidden="1" customBuiltin="1"/>
    <cellStyle name="Heading 4" xfId="1228" builtinId="19" hidden="1" customBuiltin="1"/>
    <cellStyle name="Heading 4" xfId="1268" builtinId="19" hidden="1" customBuiltin="1"/>
    <cellStyle name="Heading 4" xfId="1313" builtinId="19" hidden="1" customBuiltin="1"/>
    <cellStyle name="Heading 4" xfId="1346" builtinId="19" hidden="1" customBuiltin="1"/>
    <cellStyle name="Heading 4" xfId="1380" builtinId="19" hidden="1" customBuiltin="1"/>
    <cellStyle name="Heading 4" xfId="1414" builtinId="19" hidden="1" customBuiltin="1"/>
    <cellStyle name="Heading 4" xfId="1444" builtinId="19" hidden="1" customBuiltin="1"/>
    <cellStyle name="Heading 4" xfId="1300" builtinId="19" hidden="1" customBuiltin="1"/>
    <cellStyle name="Heading 4" xfId="1396" builtinId="19" hidden="1" customBuiltin="1"/>
    <cellStyle name="Heading 4" xfId="1500" builtinId="19" hidden="1" customBuiltin="1"/>
    <cellStyle name="Heading 4" xfId="1536" builtinId="19" hidden="1" customBuiltin="1"/>
    <cellStyle name="Heading 4" xfId="1570" builtinId="19" hidden="1" customBuiltin="1"/>
    <cellStyle name="Heading 4" xfId="1605" builtinId="19" hidden="1" customBuiltin="1"/>
    <cellStyle name="Heading 4" xfId="1726" builtinId="19" hidden="1" customBuiltin="1"/>
    <cellStyle name="Heading 4" xfId="1747" builtinId="19" hidden="1" customBuiltin="1"/>
    <cellStyle name="Heading 4" xfId="1362" builtinId="19" hidden="1" customBuiltin="1"/>
    <cellStyle name="Heading 4" xfId="549" builtinId="19" hidden="1" customBuiltin="1"/>
    <cellStyle name="Heading 4" xfId="583" builtinId="19" hidden="1" customBuiltin="1"/>
    <cellStyle name="Heading 4" xfId="511" builtinId="19" hidden="1" customBuiltin="1"/>
    <cellStyle name="Heading 4" xfId="634" builtinId="19" hidden="1" customBuiltin="1"/>
    <cellStyle name="Heading 4" xfId="705" builtinId="19" hidden="1" customBuiltin="1"/>
    <cellStyle name="Heading 4" xfId="741" builtinId="19" hidden="1" customBuiltin="1"/>
    <cellStyle name="Heading 4" xfId="775" builtinId="19" hidden="1" customBuiltin="1"/>
    <cellStyle name="Heading 4" xfId="619" builtinId="19" hidden="1" customBuiltin="1"/>
    <cellStyle name="Heading 4" xfId="684" builtinId="19" hidden="1" customBuiltin="1"/>
    <cellStyle name="Heading 4" xfId="721" builtinId="19" hidden="1" customBuiltin="1"/>
    <cellStyle name="Heading 4" xfId="836" builtinId="19" hidden="1" customBuiltin="1"/>
    <cellStyle name="Heading 4" xfId="873" builtinId="19" hidden="1" customBuiltin="1"/>
    <cellStyle name="Heading 4" xfId="249" builtinId="19" hidden="1" customBuiltin="1"/>
    <cellStyle name="Heading 4" xfId="286" builtinId="19" hidden="1" customBuiltin="1"/>
    <cellStyle name="Heading 4" xfId="320" builtinId="19" hidden="1" customBuiltin="1"/>
    <cellStyle name="Heading 4" xfId="355" builtinId="19" hidden="1" customBuiltin="1"/>
    <cellStyle name="Heading 4" xfId="443" builtinId="19" hidden="1" customBuiltin="1"/>
    <cellStyle name="Heading 4" xfId="477" builtinId="19" hidden="1" customBuiltin="1"/>
    <cellStyle name="Heading 4" xfId="513" builtinId="19" hidden="1" customBuiltin="1"/>
    <cellStyle name="Heading 4" xfId="135" builtinId="19" hidden="1" customBuiltin="1"/>
    <cellStyle name="Heading 4" xfId="178" builtinId="19" hidden="1" customBuiltin="1"/>
    <cellStyle name="Heading 4" xfId="212" builtinId="19" hidden="1" customBuiltin="1"/>
    <cellStyle name="Heading 4" xfId="58" builtinId="19" hidden="1" customBuiltin="1"/>
    <cellStyle name="Heading 4" xfId="93" builtinId="19" hidden="1" customBuiltin="1"/>
    <cellStyle name="Heading 4" xfId="8" builtinId="19" hidden="1" customBuiltin="1"/>
    <cellStyle name="Heading 4" xfId="668" builtinId="19" hidden="1" customBuiltin="1"/>
    <cellStyle name="Heading 4" xfId="908" builtinId="19" hidden="1" customBuiltin="1"/>
    <cellStyle name="Heading 4" xfId="2391" builtinId="19" hidden="1" customBuiltin="1"/>
    <cellStyle name="Heading 4" xfId="8613" builtinId="19" hidden="1" customBuiltin="1"/>
    <cellStyle name="Heading 4" xfId="6963" builtinId="19" hidden="1" customBuiltin="1"/>
    <cellStyle name="Heading 4" xfId="3722" builtinId="19" hidden="1" customBuiltin="1"/>
    <cellStyle name="Heading 4" xfId="3065" builtinId="19" hidden="1" customBuiltin="1"/>
    <cellStyle name="Heading 4" xfId="12522" builtinId="19" hidden="1" customBuiltin="1"/>
    <cellStyle name="Heading 4" xfId="5639" builtinId="19" hidden="1" customBuiltin="1"/>
    <cellStyle name="Heading 4" xfId="8145" builtinId="19" hidden="1" customBuiltin="1"/>
    <cellStyle name="Heading 4" xfId="8122" builtinId="19" hidden="1" customBuiltin="1"/>
    <cellStyle name="Heading 4" xfId="5086" builtinId="19" hidden="1" customBuiltin="1"/>
    <cellStyle name="Heading 4" xfId="4182" builtinId="19" hidden="1" customBuiltin="1"/>
    <cellStyle name="Heading 4" xfId="7880" builtinId="19" hidden="1" customBuiltin="1"/>
    <cellStyle name="Heading 4" xfId="5891" builtinId="19" hidden="1" customBuiltin="1"/>
    <cellStyle name="Heading 4" xfId="5973" builtinId="19" hidden="1" customBuiltin="1"/>
    <cellStyle name="Heading 4" xfId="6245" builtinId="19" hidden="1" customBuiltin="1"/>
    <cellStyle name="Heading 4" xfId="4663" builtinId="19" hidden="1" customBuiltin="1"/>
    <cellStyle name="Heading 4" xfId="4843" builtinId="19" hidden="1" customBuiltin="1"/>
    <cellStyle name="Heading 4" xfId="5893" builtinId="19" hidden="1" customBuiltin="1"/>
    <cellStyle name="Heading 4" xfId="5716" builtinId="19" hidden="1" customBuiltin="1"/>
    <cellStyle name="Heading 4" xfId="8077" builtinId="19" hidden="1" customBuiltin="1"/>
    <cellStyle name="Heading 4" xfId="4961" builtinId="19" hidden="1" customBuiltin="1"/>
    <cellStyle name="Heading 4" xfId="6366" builtinId="19" hidden="1" customBuiltin="1"/>
    <cellStyle name="Heading 4" xfId="14695" builtinId="19" hidden="1" customBuiltin="1"/>
    <cellStyle name="Heading 4" xfId="16451" builtinId="19" hidden="1" customBuiltin="1"/>
    <cellStyle name="Heading 4" xfId="10248" builtinId="19" hidden="1" customBuiltin="1"/>
    <cellStyle name="Heading 4" xfId="4909" builtinId="19" hidden="1" customBuiltin="1"/>
    <cellStyle name="Heading 4" xfId="16220" builtinId="19" hidden="1" customBuiltin="1"/>
    <cellStyle name="Heading 4" xfId="17166" builtinId="19" hidden="1" customBuiltin="1"/>
    <cellStyle name="Heading 4" xfId="17191" builtinId="19" hidden="1" customBuiltin="1"/>
    <cellStyle name="Heading 4" xfId="17218" builtinId="19" hidden="1" customBuiltin="1"/>
    <cellStyle name="Heading 4" xfId="17245" builtinId="19" hidden="1" customBuiltin="1"/>
    <cellStyle name="Heading 4" xfId="17270" builtinId="19" hidden="1" customBuiltin="1"/>
    <cellStyle name="Heading 4" xfId="17215" builtinId="19" hidden="1" customBuiltin="1"/>
    <cellStyle name="Heading 4" xfId="17310" builtinId="19" hidden="1" customBuiltin="1"/>
    <cellStyle name="Heading 4" xfId="17342" builtinId="19" hidden="1" customBuiltin="1"/>
    <cellStyle name="Heading 4" xfId="17376" builtinId="19" hidden="1" customBuiltin="1"/>
    <cellStyle name="Heading 4" xfId="17410" builtinId="19" hidden="1" customBuiltin="1"/>
    <cellStyle name="Heading 4" xfId="17441" builtinId="19" hidden="1" customBuiltin="1"/>
    <cellStyle name="Heading 4" xfId="17296" builtinId="19" hidden="1" customBuiltin="1"/>
    <cellStyle name="Heading 4" xfId="17358" builtinId="19" hidden="1" customBuiltin="1"/>
    <cellStyle name="Heading 4" xfId="17392" builtinId="19" hidden="1" customBuiltin="1"/>
    <cellStyle name="Heading 4" xfId="17492" builtinId="19" hidden="1" customBuiltin="1"/>
    <cellStyle name="Heading 4" xfId="17546" builtinId="19" hidden="1" customBuiltin="1"/>
    <cellStyle name="Heading 4" xfId="17150" builtinId="19" hidden="1" customBuiltin="1"/>
    <cellStyle name="Heading 4" xfId="17593" builtinId="19" hidden="1" customBuiltin="1"/>
    <cellStyle name="Heading 4" xfId="17623" builtinId="19" hidden="1" customBuiltin="1"/>
    <cellStyle name="Heading 4" xfId="17654" builtinId="19" hidden="1" customBuiltin="1"/>
    <cellStyle name="Heading 4" xfId="17685" builtinId="19" hidden="1" customBuiltin="1"/>
    <cellStyle name="Heading 4" xfId="17714" builtinId="19" hidden="1" customBuiltin="1"/>
    <cellStyle name="Heading 4" xfId="17583" builtinId="19" hidden="1" customBuiltin="1"/>
    <cellStyle name="Heading 4" xfId="17639" builtinId="19" hidden="1" customBuiltin="1"/>
    <cellStyle name="Heading 4" xfId="17670" builtinId="19" hidden="1" customBuiltin="1"/>
    <cellStyle name="Heading 4" xfId="17760" builtinId="19" hidden="1" customBuiltin="1"/>
    <cellStyle name="Heading 4" xfId="17787" builtinId="19" hidden="1" customBuiltin="1"/>
    <cellStyle name="Heading 4" xfId="17811" builtinId="19" hidden="1" customBuiltin="1"/>
    <cellStyle name="Heading 4" xfId="17839" builtinId="19" hidden="1" customBuiltin="1"/>
    <cellStyle name="Heading 4" xfId="17878" builtinId="19" hidden="1" customBuiltin="1"/>
    <cellStyle name="Heading 4" xfId="17907" builtinId="19" hidden="1" customBuiltin="1"/>
    <cellStyle name="Heading 4" xfId="17938" builtinId="19" hidden="1" customBuiltin="1"/>
    <cellStyle name="Heading 4" xfId="17970" builtinId="19" hidden="1" customBuiltin="1"/>
    <cellStyle name="Heading 4" xfId="17998" builtinId="19" hidden="1" customBuiltin="1"/>
    <cellStyle name="Heading 4" xfId="17923" builtinId="19" hidden="1" customBuiltin="1"/>
    <cellStyle name="Heading 4" xfId="17954" builtinId="19" hidden="1" customBuiltin="1"/>
    <cellStyle name="Heading 4" xfId="18042" builtinId="19" hidden="1" customBuiltin="1"/>
    <cellStyle name="Heading 4" xfId="18068" builtinId="19" hidden="1" customBuiltin="1"/>
    <cellStyle name="Heading 4" xfId="18092" builtinId="19" hidden="1" customBuiltin="1"/>
    <cellStyle name="Heading 4" xfId="18116" builtinId="19" hidden="1" customBuiltin="1"/>
    <cellStyle name="Heading 4" xfId="17101" builtinId="19" hidden="1" customBuiltin="1"/>
    <cellStyle name="Heading 4" xfId="13935" builtinId="19" hidden="1" customBuiltin="1"/>
    <cellStyle name="Heading 4" xfId="17050" builtinId="19" hidden="1" customBuiltin="1"/>
    <cellStyle name="Heading 4" xfId="17081" builtinId="19" hidden="1" customBuiltin="1"/>
    <cellStyle name="Heading 4" xfId="17066" builtinId="19" hidden="1" customBuiltin="1"/>
    <cellStyle name="Heading 4" xfId="4195" builtinId="19" hidden="1" customBuiltin="1"/>
    <cellStyle name="Heading 4" xfId="18269" builtinId="19" hidden="1" customBuiltin="1"/>
    <cellStyle name="Heading 4" xfId="18290" builtinId="19" hidden="1" customBuiltin="1"/>
    <cellStyle name="Heading 4" xfId="18313" builtinId="19" hidden="1" customBuiltin="1"/>
    <cellStyle name="Heading 4" xfId="18334" builtinId="19" hidden="1" customBuiltin="1"/>
    <cellStyle name="Heading 4" xfId="18311" builtinId="19" hidden="1" customBuiltin="1"/>
    <cellStyle name="Heading 4" xfId="18390" builtinId="19" hidden="1" customBuiltin="1"/>
    <cellStyle name="Heading 4" xfId="18420" builtinId="19" hidden="1" customBuiltin="1"/>
    <cellStyle name="Heading 4" xfId="18454" builtinId="19" hidden="1" customBuiltin="1"/>
    <cellStyle name="Heading 4" xfId="18486" builtinId="19" hidden="1" customBuiltin="1"/>
    <cellStyle name="Heading 4" xfId="18518" builtinId="19" hidden="1" customBuiltin="1"/>
    <cellStyle name="Heading 4" xfId="18378" builtinId="19" hidden="1" customBuiltin="1"/>
    <cellStyle name="Heading 4" xfId="18436" builtinId="19" hidden="1" customBuiltin="1"/>
    <cellStyle name="Heading 4" xfId="18470" builtinId="19" hidden="1" customBuiltin="1"/>
    <cellStyle name="Heading 4" xfId="18567" builtinId="19" hidden="1" customBuiltin="1"/>
    <cellStyle name="Heading 4" xfId="18593" builtinId="19" hidden="1" customBuiltin="1"/>
    <cellStyle name="Heading 4" xfId="18620" builtinId="19" hidden="1" customBuiltin="1"/>
    <cellStyle name="Heading 4" xfId="18257" builtinId="19" hidden="1" customBuiltin="1"/>
    <cellStyle name="Heading 4" xfId="18667" builtinId="19" hidden="1" customBuiltin="1"/>
    <cellStyle name="Heading 4" xfId="18697" builtinId="19" hidden="1" customBuiltin="1"/>
    <cellStyle name="Heading 4" xfId="18728" builtinId="19" hidden="1" customBuiltin="1"/>
    <cellStyle name="Heading 4" xfId="18759" builtinId="19" hidden="1" customBuiltin="1"/>
    <cellStyle name="Heading 4" xfId="18787" builtinId="19" hidden="1" customBuiltin="1"/>
    <cellStyle name="Heading 4" xfId="18657" builtinId="19" hidden="1" customBuiltin="1"/>
    <cellStyle name="Heading 4" xfId="18713" builtinId="19" hidden="1" customBuiltin="1"/>
    <cellStyle name="Heading 4" xfId="18744" builtinId="19" hidden="1" customBuiltin="1"/>
    <cellStyle name="Heading 4" xfId="18832" builtinId="19" hidden="1" customBuiltin="1"/>
    <cellStyle name="Heading 4" xfId="18859" builtinId="19" hidden="1" customBuiltin="1"/>
    <cellStyle name="Heading 4" xfId="18883" builtinId="19" hidden="1" customBuiltin="1"/>
    <cellStyle name="Heading 4" xfId="18912" builtinId="19" hidden="1" customBuiltin="1"/>
    <cellStyle name="Heading 4" xfId="18950" builtinId="19" hidden="1" customBuiltin="1"/>
    <cellStyle name="Heading 4" xfId="18979" builtinId="19" hidden="1" customBuiltin="1"/>
    <cellStyle name="Heading 4" xfId="19010" builtinId="19" hidden="1" customBuiltin="1"/>
    <cellStyle name="Heading 4" xfId="19042" builtinId="19" hidden="1" customBuiltin="1"/>
    <cellStyle name="Heading 4" xfId="19070" builtinId="19" hidden="1" customBuiltin="1"/>
    <cellStyle name="Heading 4" xfId="18939" builtinId="19" hidden="1" customBuiltin="1"/>
    <cellStyle name="Heading 4" xfId="18995" builtinId="19" hidden="1" customBuiltin="1"/>
    <cellStyle name="Heading 4" xfId="19026" builtinId="19" hidden="1" customBuiltin="1"/>
    <cellStyle name="Heading 4" xfId="19115" builtinId="19" hidden="1" customBuiltin="1"/>
    <cellStyle name="Heading 4" xfId="19138" builtinId="19" hidden="1" customBuiltin="1"/>
    <cellStyle name="Heading 4" xfId="19162" builtinId="19" hidden="1" customBuiltin="1"/>
    <cellStyle name="Heading 4" xfId="19185" builtinId="19" hidden="1" customBuiltin="1"/>
    <cellStyle name="Heading 4" xfId="5901" builtinId="19" hidden="1" customBuiltin="1"/>
    <cellStyle name="Heading 4" xfId="11744" builtinId="19" hidden="1" customBuiltin="1"/>
    <cellStyle name="Heading 4" xfId="16865" builtinId="19" hidden="1" customBuiltin="1"/>
    <cellStyle name="Heading 4" xfId="4192" builtinId="19" hidden="1" customBuiltin="1"/>
    <cellStyle name="Heading 4" xfId="13945" builtinId="19" hidden="1" customBuiltin="1"/>
    <cellStyle name="Heading 4" xfId="17520" builtinId="19" hidden="1" customBuiltin="1"/>
    <cellStyle name="Heading 4" xfId="11377" builtinId="19" hidden="1" customBuiltin="1"/>
    <cellStyle name="Heading 4" xfId="11678" builtinId="19" hidden="1" customBuiltin="1"/>
    <cellStyle name="Heading 4" xfId="17234" builtinId="19" hidden="1" customBuiltin="1"/>
    <cellStyle name="Heading 4" xfId="4627" builtinId="19" hidden="1" customBuiltin="1"/>
    <cellStyle name="Heading 4" xfId="18058" builtinId="19" hidden="1" customBuiltin="1"/>
    <cellStyle name="Heading 4" xfId="17283" builtinId="19" hidden="1" customBuiltin="1"/>
    <cellStyle name="Heading 4" xfId="18943" builtinId="19" hidden="1" customBuiltin="1"/>
    <cellStyle name="Heading 4" xfId="4470" builtinId="19" hidden="1" customBuiltin="1"/>
    <cellStyle name="Heading 4" xfId="6011" builtinId="19" hidden="1" customBuiltin="1"/>
    <cellStyle name="Heading 4" xfId="18603" builtinId="19" hidden="1" customBuiltin="1"/>
    <cellStyle name="Heading 4" xfId="12761" builtinId="19" hidden="1" customBuiltin="1"/>
    <cellStyle name="Heading 4" xfId="16984" builtinId="19" hidden="1" customBuiltin="1"/>
    <cellStyle name="Heading 4" xfId="14733" builtinId="19" hidden="1" customBuiltin="1"/>
    <cellStyle name="Heading 4" xfId="19247" builtinId="19" hidden="1" customBuiltin="1"/>
    <cellStyle name="Heading 4" xfId="19285" builtinId="19" hidden="1" customBuiltin="1"/>
    <cellStyle name="Heading 4" xfId="19320" builtinId="19" hidden="1" customBuiltin="1"/>
    <cellStyle name="Heading 4" xfId="5275" builtinId="19" hidden="1" customBuiltin="1"/>
    <cellStyle name="Heading 4" xfId="19383" builtinId="19" hidden="1" customBuiltin="1"/>
    <cellStyle name="Heading 4" xfId="19416" builtinId="19" hidden="1" customBuiltin="1"/>
    <cellStyle name="Heading 4" xfId="19484" builtinId="19" hidden="1" customBuiltin="1"/>
    <cellStyle name="Heading 4" xfId="19514" builtinId="19" hidden="1" customBuiltin="1"/>
    <cellStyle name="Heading 4" xfId="19370" builtinId="19" hidden="1" customBuiltin="1"/>
    <cellStyle name="Heading 4" xfId="19432" builtinId="19" hidden="1" customBuiltin="1"/>
    <cellStyle name="Heading 4" xfId="19466" builtinId="19" hidden="1" customBuiltin="1"/>
    <cellStyle name="Heading 4" xfId="19570" builtinId="19" hidden="1" customBuiltin="1"/>
    <cellStyle name="Heading 4" xfId="19606" builtinId="19" hidden="1" customBuiltin="1"/>
    <cellStyle name="Heading 4" xfId="19640" builtinId="19" hidden="1" customBuiltin="1"/>
    <cellStyle name="Heading 4" xfId="19680" builtinId="19" hidden="1" customBuiltin="1"/>
    <cellStyle name="Heading 4" xfId="19725" builtinId="19" hidden="1" customBuiltin="1"/>
    <cellStyle name="Heading 4" xfId="19758" builtinId="19" hidden="1" customBuiltin="1"/>
    <cellStyle name="Heading 4" xfId="19792" builtinId="19" hidden="1" customBuiltin="1"/>
    <cellStyle name="Heading 4" xfId="19826" builtinId="19" hidden="1" customBuiltin="1"/>
    <cellStyle name="Heading 4" xfId="19856" builtinId="19" hidden="1" customBuiltin="1"/>
    <cellStyle name="Heading 4" xfId="19712" builtinId="19" hidden="1" customBuiltin="1"/>
    <cellStyle name="Heading 4" xfId="19774" builtinId="19" hidden="1" customBuiltin="1"/>
    <cellStyle name="Heading 4" xfId="19808" builtinId="19" hidden="1" customBuiltin="1"/>
    <cellStyle name="Heading 4" xfId="19912" builtinId="19" hidden="1" customBuiltin="1"/>
    <cellStyle name="Heading 4" xfId="19948" builtinId="19" hidden="1" customBuiltin="1"/>
    <cellStyle name="Heading 4" xfId="19982" builtinId="19" hidden="1" customBuiltin="1"/>
    <cellStyle name="Heading 4" xfId="20021" builtinId="19" hidden="1" customBuiltin="1"/>
    <cellStyle name="Heading 4" xfId="20131" builtinId="19" hidden="1" customBuiltin="1"/>
    <cellStyle name="Heading 4" xfId="20152" builtinId="19" hidden="1" customBuiltin="1"/>
    <cellStyle name="Heading 4" xfId="20175" builtinId="19" hidden="1" customBuiltin="1"/>
    <cellStyle name="Heading 4" xfId="20197" builtinId="19" hidden="1" customBuiltin="1"/>
    <cellStyle name="Heading 4" xfId="20218" builtinId="19" hidden="1" customBuiltin="1"/>
    <cellStyle name="Heading 4" xfId="20252" builtinId="19" hidden="1" customBuiltin="1"/>
    <cellStyle name="Heading 4" xfId="20450" builtinId="19" hidden="1" customBuiltin="1"/>
    <cellStyle name="Heading 4" xfId="20475" builtinId="19" hidden="1" customBuiltin="1"/>
    <cellStyle name="Heading 4" xfId="20501" builtinId="19" hidden="1" customBuiltin="1"/>
    <cellStyle name="Heading 4" xfId="20553" builtinId="19" hidden="1" customBuiltin="1"/>
    <cellStyle name="Heading 4" xfId="20498" builtinId="19" hidden="1" customBuiltin="1"/>
    <cellStyle name="Heading 4" xfId="20593" builtinId="19" hidden="1" customBuiltin="1"/>
    <cellStyle name="Heading 4" xfId="20624" builtinId="19" hidden="1" customBuiltin="1"/>
    <cellStyle name="Heading 4" xfId="20658" builtinId="19" hidden="1" customBuiltin="1"/>
    <cellStyle name="Heading 4" xfId="20691" builtinId="19" hidden="1" customBuiltin="1"/>
    <cellStyle name="Heading 4" xfId="20722" builtinId="19" hidden="1" customBuiltin="1"/>
    <cellStyle name="Heading 4" xfId="20528" builtinId="19" hidden="1" customBuiltin="1"/>
    <cellStyle name="Heading 4" xfId="17521" builtinId="19" hidden="1" customBuiltin="1"/>
    <cellStyle name="Heading 4" xfId="6798" builtinId="19" hidden="1" customBuiltin="1"/>
    <cellStyle name="Heading 4" xfId="6361" builtinId="19" hidden="1" customBuiltin="1"/>
    <cellStyle name="Heading 4" xfId="6861" builtinId="19" hidden="1" customBuiltin="1"/>
    <cellStyle name="Heading 4" xfId="6894" builtinId="19" hidden="1" customBuiltin="1"/>
    <cellStyle name="Heading 4" xfId="6929" builtinId="19" hidden="1" customBuiltin="1"/>
    <cellStyle name="Heading 4" xfId="6993" builtinId="19" hidden="1" customBuiltin="1"/>
    <cellStyle name="Heading 4" xfId="6848" builtinId="19" hidden="1" customBuiltin="1"/>
    <cellStyle name="Heading 4" xfId="6910" builtinId="19" hidden="1" customBuiltin="1"/>
    <cellStyle name="Heading 4" xfId="6945" builtinId="19" hidden="1" customBuiltin="1"/>
    <cellStyle name="Heading 4" xfId="7049" builtinId="19" hidden="1" customBuiltin="1"/>
    <cellStyle name="Heading 4" xfId="7085" builtinId="19" hidden="1" customBuiltin="1"/>
    <cellStyle name="Heading 4" xfId="7119" builtinId="19" hidden="1" customBuiltin="1"/>
    <cellStyle name="Heading 4" xfId="7159" builtinId="19" hidden="1" customBuiltin="1"/>
    <cellStyle name="Heading 4" xfId="7205" builtinId="19" hidden="1" customBuiltin="1"/>
    <cellStyle name="Heading 4" xfId="7239" builtinId="19" hidden="1" customBuiltin="1"/>
    <cellStyle name="Heading 4" xfId="7274" builtinId="19" hidden="1" customBuiltin="1"/>
    <cellStyle name="Heading 4" xfId="7308" builtinId="19" hidden="1" customBuiltin="1"/>
    <cellStyle name="Heading 4" xfId="7338" builtinId="19" hidden="1" customBuiltin="1"/>
    <cellStyle name="Heading 4" xfId="7191" builtinId="19" hidden="1" customBuiltin="1"/>
    <cellStyle name="Heading 4" xfId="7255" builtinId="19" hidden="1" customBuiltin="1"/>
    <cellStyle name="Heading 4" xfId="7290" builtinId="19" hidden="1" customBuiltin="1"/>
    <cellStyle name="Heading 4" xfId="7395" builtinId="19" hidden="1" customBuiltin="1"/>
    <cellStyle name="Heading 4" xfId="7431" builtinId="19" hidden="1" customBuiltin="1"/>
    <cellStyle name="Heading 4" xfId="7465" builtinId="19" hidden="1" customBuiltin="1"/>
    <cellStyle name="Heading 4" xfId="7514" builtinId="19" hidden="1" customBuiltin="1"/>
    <cellStyle name="Heading 4" xfId="7967" builtinId="19" hidden="1" customBuiltin="1"/>
    <cellStyle name="Heading 4" xfId="7988" builtinId="19" hidden="1" customBuiltin="1"/>
    <cellStyle name="Heading 4" xfId="8011" builtinId="19" hidden="1" customBuiltin="1"/>
    <cellStyle name="Heading 4" xfId="8034" builtinId="19" hidden="1" customBuiltin="1"/>
    <cellStyle name="Heading 4" xfId="8055" builtinId="19" hidden="1" customBuiltin="1"/>
    <cellStyle name="Heading 4" xfId="8099" builtinId="19" hidden="1" customBuiltin="1"/>
    <cellStyle name="Heading 4" xfId="8564" builtinId="19" hidden="1" customBuiltin="1"/>
    <cellStyle name="Heading 4" xfId="8588" builtinId="19" hidden="1" customBuiltin="1"/>
    <cellStyle name="Heading 4" xfId="8615" builtinId="19" hidden="1" customBuiltin="1"/>
    <cellStyle name="Heading 4" xfId="8639" builtinId="19" hidden="1" customBuiltin="1"/>
    <cellStyle name="Heading 4" xfId="8665" builtinId="19" hidden="1" customBuiltin="1"/>
    <cellStyle name="Heading 4" xfId="8700" builtinId="19" hidden="1" customBuiltin="1"/>
    <cellStyle name="Heading 4" xfId="8729" builtinId="19" hidden="1" customBuiltin="1"/>
    <cellStyle name="Heading 4" xfId="8764" builtinId="19" hidden="1" customBuiltin="1"/>
    <cellStyle name="Heading 4" xfId="8797" builtinId="19" hidden="1" customBuiltin="1"/>
    <cellStyle name="Heading 4" xfId="8829" builtinId="19" hidden="1" customBuiltin="1"/>
    <cellStyle name="Heading 4" xfId="8689" builtinId="19" hidden="1" customBuiltin="1"/>
    <cellStyle name="Heading 4" xfId="8745" builtinId="19" hidden="1" customBuiltin="1"/>
    <cellStyle name="Heading 4" xfId="8780" builtinId="19" hidden="1" customBuiltin="1"/>
    <cellStyle name="Heading 4" xfId="8878" builtinId="19" hidden="1" customBuiltin="1"/>
    <cellStyle name="Heading 4" xfId="1769" builtinId="19" hidden="1" customBuiltin="1"/>
    <cellStyle name="Heading 4" xfId="1791" builtinId="19" hidden="1" customBuiltin="1"/>
    <cellStyle name="Heading 4" xfId="1812" builtinId="19" hidden="1" customBuiltin="1"/>
    <cellStyle name="Heading 4" xfId="1837" builtinId="19" hidden="1" customBuiltin="1"/>
    <cellStyle name="Heading 4" xfId="2016" builtinId="19" hidden="1" customBuiltin="1"/>
    <cellStyle name="Heading 4" xfId="2037" builtinId="19" hidden="1" customBuiltin="1"/>
    <cellStyle name="Heading 4" xfId="2060" builtinId="19" hidden="1" customBuiltin="1"/>
    <cellStyle name="Heading 4" xfId="2082" builtinId="19" hidden="1" customBuiltin="1"/>
    <cellStyle name="Heading 4" xfId="2103" builtinId="19" hidden="1" customBuiltin="1"/>
    <cellStyle name="Heading 4" xfId="2058" builtinId="19" hidden="1" customBuiltin="1"/>
    <cellStyle name="Heading 4" xfId="2136" builtinId="19" hidden="1" customBuiltin="1"/>
    <cellStyle name="Heading 4" xfId="2164" builtinId="19" hidden="1" customBuiltin="1"/>
    <cellStyle name="Heading 4" xfId="2198" builtinId="19" hidden="1" customBuiltin="1"/>
    <cellStyle name="Heading 4" xfId="2229" builtinId="19" hidden="1" customBuiltin="1"/>
    <cellStyle name="Heading 4" xfId="2260" builtinId="19" hidden="1" customBuiltin="1"/>
    <cellStyle name="Heading 4" xfId="2125" builtinId="19" hidden="1" customBuiltin="1"/>
    <cellStyle name="Heading 4" xfId="2180" builtinId="19" hidden="1" customBuiltin="1"/>
    <cellStyle name="Heading 4" xfId="2214" builtinId="19" hidden="1" customBuiltin="1"/>
    <cellStyle name="Heading 4" xfId="2305" builtinId="19" hidden="1" customBuiltin="1"/>
    <cellStyle name="Heading 4" xfId="2328" builtinId="19" hidden="1" customBuiltin="1"/>
    <cellStyle name="Heading 4" xfId="2349" builtinId="19" hidden="1" customBuiltin="1"/>
    <cellStyle name="Heading 4" xfId="2002" builtinId="19" hidden="1" customBuiltin="1"/>
    <cellStyle name="Heading 4" xfId="2418" builtinId="19" hidden="1" customBuiltin="1"/>
    <cellStyle name="Heading 4" xfId="2449" builtinId="19" hidden="1" customBuiltin="1"/>
    <cellStyle name="Heading 4" xfId="2479" builtinId="19" hidden="1" customBuiltin="1"/>
    <cellStyle name="Heading 4" xfId="2506" builtinId="19" hidden="1" customBuiltin="1"/>
    <cellStyle name="Heading 4" xfId="2382" builtinId="19" hidden="1" customBuiltin="1"/>
    <cellStyle name="Heading 4" xfId="2434" builtinId="19" hidden="1" customBuiltin="1"/>
    <cellStyle name="Heading 4" xfId="2465" builtinId="19" hidden="1" customBuiltin="1"/>
    <cellStyle name="Heading 4" xfId="2547" builtinId="19" hidden="1" customBuiltin="1"/>
    <cellStyle name="Heading 4" xfId="2569" builtinId="19" hidden="1" customBuiltin="1"/>
    <cellStyle name="Heading 4" xfId="2590" builtinId="19" hidden="1" customBuiltin="1"/>
    <cellStyle name="Heading 4" xfId="2614" builtinId="19" hidden="1" customBuiltin="1"/>
    <cellStyle name="Heading 4" xfId="2651" builtinId="19" hidden="1" customBuiltin="1"/>
    <cellStyle name="Heading 4" xfId="2678" builtinId="19" hidden="1" customBuiltin="1"/>
    <cellStyle name="Heading 4" xfId="2709" builtinId="19" hidden="1" customBuiltin="1"/>
    <cellStyle name="Heading 4" xfId="2739" builtinId="19" hidden="1" customBuiltin="1"/>
    <cellStyle name="Heading 4" xfId="2766" builtinId="19" hidden="1" customBuiltin="1"/>
    <cellStyle name="Heading 4" xfId="2642" builtinId="19" hidden="1" customBuiltin="1"/>
    <cellStyle name="Heading 4" xfId="2694" builtinId="19" hidden="1" customBuiltin="1"/>
    <cellStyle name="Heading 4" xfId="2725" builtinId="19" hidden="1" customBuiltin="1"/>
    <cellStyle name="Heading 4" xfId="2807" builtinId="19" hidden="1" customBuiltin="1"/>
    <cellStyle name="Heading 4" xfId="2829" builtinId="19" hidden="1" customBuiltin="1"/>
    <cellStyle name="Heading 4" xfId="2850" builtinId="19" hidden="1" customBuiltin="1"/>
    <cellStyle name="Heading 4" xfId="2871" builtinId="19" hidden="1" customBuiltin="1"/>
    <cellStyle name="Heading 4" xfId="1958" builtinId="19" hidden="1" customBuiltin="1"/>
    <cellStyle name="Heading 4" xfId="1879" builtinId="19" hidden="1" customBuiltin="1"/>
    <cellStyle name="Heading 4" xfId="1913" builtinId="19" hidden="1" customBuiltin="1"/>
    <cellStyle name="Heading 4" xfId="1939" builtinId="19" hidden="1" customBuiltin="1"/>
    <cellStyle name="Heading 4" xfId="1928" builtinId="19" hidden="1" customBuiltin="1"/>
    <cellStyle name="Heading 4" xfId="1868" builtinId="19" hidden="1" customBuiltin="1"/>
    <cellStyle name="Heading 4" xfId="3023" builtinId="19" hidden="1" customBuiltin="1"/>
    <cellStyle name="Heading 4" xfId="3044" builtinId="19" hidden="1" customBuiltin="1"/>
    <cellStyle name="Heading 4" xfId="421" builtinId="19" hidden="1" customBuiltin="1"/>
    <cellStyle name="Heading 4" xfId="971" builtinId="19" hidden="1" customBuiltin="1"/>
    <cellStyle name="Heading 4" xfId="1004" builtinId="19" hidden="1" customBuiltin="1"/>
    <cellStyle name="Heading 4" xfId="1038" builtinId="19" hidden="1" customBuiltin="1"/>
    <cellStyle name="Heading 4" xfId="1072" builtinId="19" hidden="1" customBuiltin="1"/>
    <cellStyle name="Heading 4" xfId="1102" builtinId="19" hidden="1" customBuiltin="1"/>
    <cellStyle name="Heading 4" xfId="958" builtinId="19" hidden="1" customBuiltin="1"/>
    <cellStyle name="Heading 4" xfId="1020" builtinId="19" hidden="1" customBuiltin="1"/>
    <cellStyle name="Heading 4" xfId="1054" builtinId="19" hidden="1" customBuiltin="1"/>
    <cellStyle name="Heading 4" xfId="1158" builtinId="19" hidden="1" customBuiltin="1"/>
    <cellStyle name="Heading 4" xfId="1194" builtinId="19" hidden="1" customBuiltin="1"/>
    <cellStyle name="Heading 4" xfId="3233" builtinId="19" hidden="1" customBuiltin="1"/>
    <cellStyle name="Heading 4" xfId="3264" builtinId="19" hidden="1" customBuiltin="1"/>
    <cellStyle name="Heading 4" xfId="3131" builtinId="19" hidden="1" customBuiltin="1"/>
    <cellStyle name="Heading 4" xfId="3185" builtinId="19" hidden="1" customBuiltin="1"/>
    <cellStyle name="Heading 4" xfId="3219" builtinId="19" hidden="1" customBuiltin="1"/>
    <cellStyle name="Heading 4" xfId="3309" builtinId="19" hidden="1" customBuiltin="1"/>
    <cellStyle name="Heading 4" xfId="3331" builtinId="19" hidden="1" customBuiltin="1"/>
    <cellStyle name="Heading 4" xfId="3352" builtinId="19" hidden="1" customBuiltin="1"/>
    <cellStyle name="Heading 4" xfId="3011" builtinId="19" hidden="1" customBuiltin="1"/>
    <cellStyle name="Heading 4" xfId="3392" builtinId="19" hidden="1" customBuiltin="1"/>
    <cellStyle name="Heading 4" xfId="3419" builtinId="19" hidden="1" customBuiltin="1"/>
    <cellStyle name="Heading 4" xfId="3450" builtinId="19" hidden="1" customBuiltin="1"/>
    <cellStyle name="Heading 4" xfId="3479" builtinId="19" hidden="1" customBuiltin="1"/>
    <cellStyle name="Heading 4" xfId="3506" builtinId="19" hidden="1" customBuiltin="1"/>
    <cellStyle name="Heading 4" xfId="3384" builtinId="19" hidden="1" customBuiltin="1"/>
    <cellStyle name="Heading 4" xfId="3435" builtinId="19" hidden="1" customBuiltin="1"/>
    <cellStyle name="Heading 4" xfId="3466" builtinId="19" hidden="1" customBuiltin="1"/>
    <cellStyle name="Heading 4" xfId="3547" builtinId="19" hidden="1" customBuiltin="1"/>
    <cellStyle name="Heading 4" xfId="3568" builtinId="19" hidden="1" customBuiltin="1"/>
    <cellStyle name="Heading 4" xfId="3589" builtinId="19" hidden="1" customBuiltin="1"/>
    <cellStyle name="Heading 4" xfId="3613" builtinId="19" hidden="1" customBuiltin="1"/>
    <cellStyle name="Heading 4" xfId="3648" builtinId="19" hidden="1" customBuiltin="1"/>
    <cellStyle name="Heading 4" xfId="3675" builtinId="19" hidden="1" customBuiltin="1"/>
    <cellStyle name="Heading 4" xfId="3706" builtinId="19" hidden="1" customBuiltin="1"/>
    <cellStyle name="Heading 4" xfId="3735" builtinId="19" hidden="1" customBuiltin="1"/>
    <cellStyle name="Heading 4" xfId="3762" builtinId="19" hidden="1" customBuiltin="1"/>
    <cellStyle name="Heading 4" xfId="3640" builtinId="19" hidden="1" customBuiltin="1"/>
    <cellStyle name="Heading 4" xfId="3691" builtinId="19" hidden="1" customBuiltin="1"/>
    <cellStyle name="Heading 4" xfId="3803" builtinId="19" hidden="1" customBuiltin="1"/>
    <cellStyle name="Heading 4" xfId="3824" builtinId="19" hidden="1" customBuiltin="1"/>
    <cellStyle name="Heading 4" xfId="3845" builtinId="19" hidden="1" customBuiltin="1"/>
    <cellStyle name="Heading 4" xfId="3866" builtinId="19" hidden="1" customBuiltin="1"/>
    <cellStyle name="Heading 4" xfId="3906" builtinId="19" hidden="1" customBuiltin="1"/>
    <cellStyle name="Heading 4" xfId="3940" builtinId="19" hidden="1" customBuiltin="1"/>
    <cellStyle name="Heading 4" xfId="3977" builtinId="19" hidden="1" customBuiltin="1"/>
    <cellStyle name="Heading 4" xfId="4014" builtinId="19" hidden="1" customBuiltin="1"/>
    <cellStyle name="Heading 4" xfId="4048" builtinId="19" hidden="1" customBuiltin="1"/>
    <cellStyle name="Heading 4" xfId="4246" builtinId="19" hidden="1" customBuiltin="1"/>
    <cellStyle name="Heading 4" xfId="6381" builtinId="19" hidden="1" customBuiltin="1"/>
    <cellStyle name="Heading 4" xfId="6405" builtinId="19" hidden="1" customBuiltin="1"/>
    <cellStyle name="Heading 4" xfId="6433" builtinId="19" hidden="1" customBuiltin="1"/>
    <cellStyle name="Heading 4" xfId="6459" builtinId="19" hidden="1" customBuiltin="1"/>
    <cellStyle name="Heading 4" xfId="6482" builtinId="19" hidden="1" customBuiltin="1"/>
    <cellStyle name="Heading 4" xfId="6430" builtinId="19" hidden="1" customBuiltin="1"/>
    <cellStyle name="Heading 4" xfId="6522" builtinId="19" hidden="1" customBuiltin="1"/>
    <cellStyle name="Heading 4" xfId="6556" builtinId="19" hidden="1" customBuiltin="1"/>
    <cellStyle name="Heading 4" xfId="6593" builtinId="19" hidden="1" customBuiltin="1"/>
    <cellStyle name="Heading 4" xfId="6630" builtinId="19" hidden="1" customBuiltin="1"/>
    <cellStyle name="Heading 4" xfId="6665" builtinId="19" hidden="1" customBuiltin="1"/>
    <cellStyle name="Heading 4" xfId="6507" builtinId="19" hidden="1" customBuiltin="1"/>
    <cellStyle name="Heading 4" xfId="6572" builtinId="19" hidden="1" customBuiltin="1"/>
    <cellStyle name="Heading 4" xfId="6609" builtinId="19" hidden="1" customBuiltin="1"/>
    <cellStyle name="Heading 4" xfId="6726" builtinId="19" hidden="1" customBuiltin="1"/>
    <cellStyle name="Heading 4" xfId="6763" builtinId="19" hidden="1" customBuiltin="1"/>
    <cellStyle name="Heading 4" xfId="12559" builtinId="19" hidden="1" customBuiltin="1"/>
    <cellStyle name="Heading 4" xfId="12616" builtinId="19" hidden="1" customBuiltin="1"/>
    <cellStyle name="Heading 4" xfId="12647" builtinId="19" hidden="1" customBuiltin="1"/>
    <cellStyle name="Heading 4" xfId="12736" builtinId="19" hidden="1" customBuiltin="1"/>
    <cellStyle name="Heading 4" xfId="12763" builtinId="19" hidden="1" customBuiltin="1"/>
    <cellStyle name="Heading 4" xfId="12793" builtinId="19" hidden="1" customBuiltin="1"/>
    <cellStyle name="Heading 4" xfId="12824" builtinId="19" hidden="1" customBuiltin="1"/>
    <cellStyle name="Heading 4" xfId="12863" builtinId="19" hidden="1" customBuiltin="1"/>
    <cellStyle name="Heading 4" xfId="12893" builtinId="19" hidden="1" customBuiltin="1"/>
    <cellStyle name="Heading 4" xfId="12924" builtinId="19" hidden="1" customBuiltin="1"/>
    <cellStyle name="Heading 4" xfId="12954" builtinId="19" hidden="1" customBuiltin="1"/>
    <cellStyle name="Heading 4" xfId="12981" builtinId="19" hidden="1" customBuiltin="1"/>
    <cellStyle name="Heading 4" xfId="12852" builtinId="19" hidden="1" customBuiltin="1"/>
    <cellStyle name="Heading 4" xfId="12940" builtinId="19" hidden="1" customBuiltin="1"/>
    <cellStyle name="Heading 4" xfId="13028" builtinId="19" hidden="1" customBuiltin="1"/>
    <cellStyle name="Heading 4" xfId="13053" builtinId="19" hidden="1" customBuiltin="1"/>
    <cellStyle name="Heading 4" xfId="13080" builtinId="19" hidden="1" customBuiltin="1"/>
    <cellStyle name="Heading 4" xfId="13104" builtinId="19" hidden="1" customBuiltin="1"/>
    <cellStyle name="Heading 4" xfId="5519" builtinId="19" hidden="1" customBuiltin="1"/>
    <cellStyle name="Heading 4" xfId="5898" builtinId="19" hidden="1" customBuiltin="1"/>
    <cellStyle name="Heading 4" xfId="4840" builtinId="19" hidden="1" customBuiltin="1"/>
    <cellStyle name="Heading 4" xfId="3067" builtinId="19" hidden="1" customBuiltin="1"/>
    <cellStyle name="Heading 4" xfId="3088" builtinId="19" hidden="1" customBuiltin="1"/>
    <cellStyle name="Heading 4" xfId="3109" builtinId="19" hidden="1" customBuiltin="1"/>
    <cellStyle name="Heading 4" xfId="3141" builtinId="19" hidden="1" customBuiltin="1"/>
    <cellStyle name="Heading 4" xfId="3169" builtinId="19" hidden="1" customBuiltin="1"/>
    <cellStyle name="Heading 4" xfId="3203" builtinId="19" hidden="1" customBuiltin="1"/>
    <cellStyle name="Heading 4" xfId="12909" builtinId="19" hidden="1" customBuiltin="1"/>
    <cellStyle name="Heading 4" xfId="12383" builtinId="19" hidden="1" customBuiltin="1"/>
    <cellStyle name="Heading 4" xfId="12415" builtinId="19" hidden="1" customBuiltin="1"/>
    <cellStyle name="Heading 4" xfId="12272" builtinId="19" hidden="1" customBuiltin="1"/>
    <cellStyle name="Heading 4" xfId="12333" builtinId="19" hidden="1" customBuiltin="1"/>
    <cellStyle name="Heading 4" xfId="12368" builtinId="19" hidden="1" customBuiltin="1"/>
    <cellStyle name="Heading 4" xfId="12467" builtinId="19" hidden="1" customBuiltin="1"/>
    <cellStyle name="Heading 4" xfId="12495" builtinId="19" hidden="1" customBuiltin="1"/>
    <cellStyle name="Heading 4" xfId="12150" builtinId="19" hidden="1" customBuiltin="1"/>
    <cellStyle name="Heading 4" xfId="12570" builtinId="19" hidden="1" customBuiltin="1"/>
    <cellStyle name="Heading 4" xfId="12600" builtinId="19" hidden="1" customBuiltin="1"/>
    <cellStyle name="Heading 4" xfId="12631" builtinId="19" hidden="1" customBuiltin="1"/>
    <cellStyle name="Heading 4" xfId="12662" builtinId="19" hidden="1" customBuiltin="1"/>
    <cellStyle name="Heading 4" xfId="12689" builtinId="19" hidden="1" customBuiltin="1"/>
    <cellStyle name="Heading 4" xfId="12208" builtinId="19" hidden="1" customBuiltin="1"/>
    <cellStyle name="Heading 4" xfId="12229" builtinId="19" hidden="1" customBuiltin="1"/>
    <cellStyle name="Heading 4" xfId="12250" builtinId="19" hidden="1" customBuiltin="1"/>
    <cellStyle name="Heading 4" xfId="12206" builtinId="19" hidden="1" customBuiltin="1"/>
    <cellStyle name="Heading 4" xfId="12286" builtinId="19" hidden="1" customBuiltin="1"/>
    <cellStyle name="Heading 4" xfId="12317" builtinId="19" hidden="1" customBuiltin="1"/>
    <cellStyle name="Heading 4" xfId="12352" builtinId="19" hidden="1" customBuiltin="1"/>
    <cellStyle name="Heading 4" xfId="6129" builtinId="19" hidden="1" customBuiltin="1"/>
    <cellStyle name="Heading 4" xfId="12164" builtinId="19" hidden="1" customBuiltin="1"/>
    <cellStyle name="Heading 4" xfId="12185" builtinId="19" hidden="1" customBuiltin="1"/>
    <cellStyle name="Heading 4" xfId="10913" builtinId="19" hidden="1" customBuiltin="1"/>
    <cellStyle name="Heading 4" xfId="10896" builtinId="19" hidden="1" customBuiltin="1"/>
    <cellStyle name="Heading 4" xfId="10880" builtinId="19" hidden="1" customBuiltin="1"/>
    <cellStyle name="Hyperlink" xfId="55" builtinId="8" customBuiltin="1"/>
    <cellStyle name="Input" xfId="5" builtinId="20" customBuiltin="1"/>
    <cellStyle name="Label" xfId="49" xr:uid="{00000000-0005-0000-0000-00005A700000}"/>
    <cellStyle name="Link" xfId="56" xr:uid="{00000000-0005-0000-0000-00005C700000}"/>
    <cellStyle name="Linked Cell" xfId="18360" builtinId="24" hidden="1" customBuiltin="1"/>
    <cellStyle name="Linked Cell" xfId="17598" builtinId="24" hidden="1" customBuiltin="1"/>
    <cellStyle name="Linked Cell" xfId="15581" builtinId="24" hidden="1" customBuiltin="1"/>
    <cellStyle name="Linked Cell" xfId="25914" builtinId="24" hidden="1" customBuiltin="1"/>
    <cellStyle name="Linked Cell" xfId="25994" builtinId="24" hidden="1" customBuiltin="1"/>
    <cellStyle name="Linked Cell" xfId="26030" builtinId="24" hidden="1" customBuiltin="1"/>
    <cellStyle name="Linked Cell" xfId="26064" builtinId="24" hidden="1" customBuiltin="1"/>
    <cellStyle name="Linked Cell" xfId="26139" builtinId="24" hidden="1" customBuiltin="1"/>
    <cellStyle name="Linked Cell" xfId="26167" builtinId="24" hidden="1" customBuiltin="1"/>
    <cellStyle name="Linked Cell" xfId="26199" builtinId="24" hidden="1" customBuiltin="1"/>
    <cellStyle name="Linked Cell" xfId="26229" builtinId="24" hidden="1" customBuiltin="1"/>
    <cellStyle name="Linked Cell" xfId="26256" builtinId="24" hidden="1" customBuiltin="1"/>
    <cellStyle name="Linked Cell" xfId="26232" builtinId="24" hidden="1" customBuiltin="1"/>
    <cellStyle name="Linked Cell" xfId="26206" builtinId="24" hidden="1" customBuiltin="1"/>
    <cellStyle name="Linked Cell" xfId="26235" builtinId="24" hidden="1" customBuiltin="1"/>
    <cellStyle name="Linked Cell" xfId="26297" builtinId="24" hidden="1" customBuiltin="1"/>
    <cellStyle name="Linked Cell" xfId="26320" builtinId="24" hidden="1" customBuiltin="1"/>
    <cellStyle name="Linked Cell" xfId="26341" builtinId="24" hidden="1" customBuiltin="1"/>
    <cellStyle name="Linked Cell" xfId="26363" builtinId="24" hidden="1" customBuiltin="1"/>
    <cellStyle name="Linked Cell" xfId="26385" builtinId="24" hidden="1" customBuiltin="1"/>
    <cellStyle name="Linked Cell" xfId="26406" builtinId="24" hidden="1" customBuiltin="1"/>
    <cellStyle name="Linked Cell" xfId="26450" builtinId="24" hidden="1" customBuiltin="1"/>
    <cellStyle name="Linked Cell" xfId="26471" builtinId="24" hidden="1" customBuiltin="1"/>
    <cellStyle name="Linked Cell" xfId="26496" builtinId="24" hidden="1" customBuiltin="1"/>
    <cellStyle name="Linked Cell" xfId="26675" builtinId="24" hidden="1" customBuiltin="1"/>
    <cellStyle name="Linked Cell" xfId="26696" builtinId="24" hidden="1" customBuiltin="1"/>
    <cellStyle name="Linked Cell" xfId="26719" builtinId="24" hidden="1" customBuiltin="1"/>
    <cellStyle name="Linked Cell" xfId="26741" builtinId="24" hidden="1" customBuiltin="1"/>
    <cellStyle name="Linked Cell" xfId="26762" builtinId="24" hidden="1" customBuiltin="1"/>
    <cellStyle name="Linked Cell" xfId="26640" builtinId="24" hidden="1" customBuiltin="1"/>
    <cellStyle name="Linked Cell" xfId="26795" builtinId="24" hidden="1" customBuiltin="1"/>
    <cellStyle name="Linked Cell" xfId="26823" builtinId="24" hidden="1" customBuiltin="1"/>
    <cellStyle name="Linked Cell" xfId="26858" builtinId="24" hidden="1" customBuiltin="1"/>
    <cellStyle name="Linked Cell" xfId="26888" builtinId="24" hidden="1" customBuiltin="1"/>
    <cellStyle name="Linked Cell" xfId="26919" builtinId="24" hidden="1" customBuiltin="1"/>
    <cellStyle name="Linked Cell" xfId="26891" builtinId="24" hidden="1" customBuiltin="1"/>
    <cellStyle name="Linked Cell" xfId="26865" builtinId="24" hidden="1" customBuiltin="1"/>
    <cellStyle name="Linked Cell" xfId="26894" builtinId="24" hidden="1" customBuiltin="1"/>
    <cellStyle name="Linked Cell" xfId="26987" builtinId="24" hidden="1" customBuiltin="1"/>
    <cellStyle name="Linked Cell" xfId="27008" builtinId="24" hidden="1" customBuiltin="1"/>
    <cellStyle name="Linked Cell" xfId="26898" builtinId="24" hidden="1" customBuiltin="1"/>
    <cellStyle name="Linked Cell" xfId="27050" builtinId="24" hidden="1" customBuiltin="1"/>
    <cellStyle name="Linked Cell" xfId="27077" builtinId="24" hidden="1" customBuiltin="1"/>
    <cellStyle name="Linked Cell" xfId="27109" builtinId="24" hidden="1" customBuiltin="1"/>
    <cellStyle name="Linked Cell" xfId="27138" builtinId="24" hidden="1" customBuiltin="1"/>
    <cellStyle name="Linked Cell" xfId="27165" builtinId="24" hidden="1" customBuiltin="1"/>
    <cellStyle name="Linked Cell" xfId="27141" builtinId="24" hidden="1" customBuiltin="1"/>
    <cellStyle name="Linked Cell" xfId="27116" builtinId="24" hidden="1" customBuiltin="1"/>
    <cellStyle name="Linked Cell" xfId="27144" builtinId="24" hidden="1" customBuiltin="1"/>
    <cellStyle name="Linked Cell" xfId="27206" builtinId="24" hidden="1" customBuiltin="1"/>
    <cellStyle name="Linked Cell" xfId="27228" builtinId="24" hidden="1" customBuiltin="1"/>
    <cellStyle name="Linked Cell" xfId="27273" builtinId="24" hidden="1" customBuiltin="1"/>
    <cellStyle name="Linked Cell" xfId="27310" builtinId="24" hidden="1" customBuiltin="1"/>
    <cellStyle name="Linked Cell" xfId="27337" builtinId="24" hidden="1" customBuiltin="1"/>
    <cellStyle name="Linked Cell" xfId="27369" builtinId="24" hidden="1" customBuiltin="1"/>
    <cellStyle name="Linked Cell" xfId="27425" builtinId="24" hidden="1" customBuiltin="1"/>
    <cellStyle name="Linked Cell" xfId="27401" builtinId="24" hidden="1" customBuiltin="1"/>
    <cellStyle name="Linked Cell" xfId="27376" builtinId="24" hidden="1" customBuiltin="1"/>
    <cellStyle name="Linked Cell" xfId="27404" builtinId="24" hidden="1" customBuiltin="1"/>
    <cellStyle name="Linked Cell" xfId="27466" builtinId="24" hidden="1" customBuiltin="1"/>
    <cellStyle name="Linked Cell" xfId="27488" builtinId="24" hidden="1" customBuiltin="1"/>
    <cellStyle name="Linked Cell" xfId="27509" builtinId="24" hidden="1" customBuiltin="1"/>
    <cellStyle name="Linked Cell" xfId="27530" builtinId="24" hidden="1" customBuiltin="1"/>
    <cellStyle name="Linked Cell" xfId="26564" builtinId="24" hidden="1" customBuiltin="1"/>
    <cellStyle name="Linked Cell" xfId="26615" builtinId="24" hidden="1" customBuiltin="1"/>
    <cellStyle name="Linked Cell" xfId="26623" builtinId="24" hidden="1" customBuiltin="1"/>
    <cellStyle name="Linked Cell" xfId="26566" builtinId="24" hidden="1" customBuiltin="1"/>
    <cellStyle name="Linked Cell" xfId="26589" builtinId="24" hidden="1" customBuiltin="1"/>
    <cellStyle name="Linked Cell" xfId="26588" builtinId="24" hidden="1" customBuiltin="1"/>
    <cellStyle name="Linked Cell" xfId="27604" builtinId="24" hidden="1" customBuiltin="1"/>
    <cellStyle name="Linked Cell" xfId="27627" builtinId="24" hidden="1" customBuiltin="1"/>
    <cellStyle name="Linked Cell" xfId="27648" builtinId="24" hidden="1" customBuiltin="1"/>
    <cellStyle name="Linked Cell" xfId="27669" builtinId="24" hidden="1" customBuiltin="1"/>
    <cellStyle name="Linked Cell" xfId="27550" builtinId="24" hidden="1" customBuiltin="1"/>
    <cellStyle name="Linked Cell" xfId="27701" builtinId="24" hidden="1" customBuiltin="1"/>
    <cellStyle name="Linked Cell" xfId="27729" builtinId="24" hidden="1" customBuiltin="1"/>
    <cellStyle name="Linked Cell" xfId="27764" builtinId="24" hidden="1" customBuiltin="1"/>
    <cellStyle name="Linked Cell" xfId="27793" builtinId="24" hidden="1" customBuiltin="1"/>
    <cellStyle name="Linked Cell" xfId="27824" builtinId="24" hidden="1" customBuiltin="1"/>
    <cellStyle name="Linked Cell" xfId="27796" builtinId="24" hidden="1" customBuiltin="1"/>
    <cellStyle name="Linked Cell" xfId="27799" builtinId="24" hidden="1" customBuiltin="1"/>
    <cellStyle name="Linked Cell" xfId="27870" builtinId="24" hidden="1" customBuiltin="1"/>
    <cellStyle name="Linked Cell" xfId="27891" builtinId="24" hidden="1" customBuiltin="1"/>
    <cellStyle name="Linked Cell" xfId="27912" builtinId="24" hidden="1" customBuiltin="1"/>
    <cellStyle name="Linked Cell" xfId="27803" builtinId="24" hidden="1" customBuiltin="1"/>
    <cellStyle name="Linked Cell" xfId="27952" builtinId="24" hidden="1" customBuiltin="1"/>
    <cellStyle name="Linked Cell" xfId="27979" builtinId="24" hidden="1" customBuiltin="1"/>
    <cellStyle name="Linked Cell" xfId="28011" builtinId="24" hidden="1" customBuiltin="1"/>
    <cellStyle name="Linked Cell" xfId="28039" builtinId="24" hidden="1" customBuiltin="1"/>
    <cellStyle name="Linked Cell" xfId="28066" builtinId="24" hidden="1" customBuiltin="1"/>
    <cellStyle name="Linked Cell" xfId="28042" builtinId="24" hidden="1" customBuiltin="1"/>
    <cellStyle name="Linked Cell" xfId="28018" builtinId="24" hidden="1" customBuiltin="1"/>
    <cellStyle name="Linked Cell" xfId="28045" builtinId="24" hidden="1" customBuiltin="1"/>
    <cellStyle name="Linked Cell" xfId="28107" builtinId="24" hidden="1" customBuiltin="1"/>
    <cellStyle name="Linked Cell" xfId="28128" builtinId="24" hidden="1" customBuiltin="1"/>
    <cellStyle name="Linked Cell" xfId="28149" builtinId="24" hidden="1" customBuiltin="1"/>
    <cellStyle name="Linked Cell" xfId="28173" builtinId="24" hidden="1" customBuiltin="1"/>
    <cellStyle name="Linked Cell" xfId="28208" builtinId="24" hidden="1" customBuiltin="1"/>
    <cellStyle name="Linked Cell" xfId="28235" builtinId="24" hidden="1" customBuiltin="1"/>
    <cellStyle name="Linked Cell" xfId="28267" builtinId="24" hidden="1" customBuiltin="1"/>
    <cellStyle name="Linked Cell" xfId="28322" builtinId="24" hidden="1" customBuiltin="1"/>
    <cellStyle name="Linked Cell" xfId="28298" builtinId="24" hidden="1" customBuiltin="1"/>
    <cellStyle name="Linked Cell" xfId="28274" builtinId="24" hidden="1" customBuiltin="1"/>
    <cellStyle name="Linked Cell" xfId="28301" builtinId="24" hidden="1" customBuiltin="1"/>
    <cellStyle name="Linked Cell" xfId="28363" builtinId="24" hidden="1" customBuiltin="1"/>
    <cellStyle name="Linked Cell" xfId="28384" builtinId="24" hidden="1" customBuiltin="1"/>
    <cellStyle name="Linked Cell" xfId="28405" builtinId="24" hidden="1" customBuiltin="1"/>
    <cellStyle name="Linked Cell" xfId="28426" builtinId="24" hidden="1" customBuiltin="1"/>
    <cellStyle name="Linked Cell" xfId="27771" builtinId="24" hidden="1" customBuiltin="1"/>
    <cellStyle name="Linked Cell" xfId="27249" builtinId="24" hidden="1" customBuiltin="1"/>
    <cellStyle name="Linked Cell" xfId="26428" builtinId="24" hidden="1" customBuiltin="1"/>
    <cellStyle name="Linked Cell" xfId="10782" builtinId="24" hidden="1" customBuiltin="1"/>
    <cellStyle name="Linked Cell" xfId="27398" builtinId="24" hidden="1" customBuiltin="1"/>
    <cellStyle name="Linked Cell" xfId="25042" builtinId="24" hidden="1" customBuiltin="1"/>
    <cellStyle name="Linked Cell" xfId="25066" builtinId="24" hidden="1" customBuiltin="1"/>
    <cellStyle name="Linked Cell" xfId="24950" builtinId="24" hidden="1" customBuiltin="1"/>
    <cellStyle name="Linked Cell" xfId="25111" builtinId="24" hidden="1" customBuiltin="1"/>
    <cellStyle name="Linked Cell" xfId="25139" builtinId="24" hidden="1" customBuiltin="1"/>
    <cellStyle name="Linked Cell" xfId="25171" builtinId="24" hidden="1" customBuiltin="1"/>
    <cellStyle name="Linked Cell" xfId="25200" builtinId="24" hidden="1" customBuiltin="1"/>
    <cellStyle name="Linked Cell" xfId="25227" builtinId="24" hidden="1" customBuiltin="1"/>
    <cellStyle name="Linked Cell" xfId="25203" builtinId="24" hidden="1" customBuiltin="1"/>
    <cellStyle name="Linked Cell" xfId="25178" builtinId="24" hidden="1" customBuiltin="1"/>
    <cellStyle name="Linked Cell" xfId="25206" builtinId="24" hidden="1" customBuiltin="1"/>
    <cellStyle name="Linked Cell" xfId="25269" builtinId="24" hidden="1" customBuiltin="1"/>
    <cellStyle name="Linked Cell" xfId="25293" builtinId="24" hidden="1" customBuiltin="1"/>
    <cellStyle name="Linked Cell" xfId="25345" builtinId="24" hidden="1" customBuiltin="1"/>
    <cellStyle name="Linked Cell" xfId="25382" builtinId="24" hidden="1" customBuiltin="1"/>
    <cellStyle name="Linked Cell" xfId="25410" builtinId="24" hidden="1" customBuiltin="1"/>
    <cellStyle name="Linked Cell" xfId="25442" builtinId="24" hidden="1" customBuiltin="1"/>
    <cellStyle name="Linked Cell" xfId="25471" builtinId="24" hidden="1" customBuiltin="1"/>
    <cellStyle name="Linked Cell" xfId="25474" builtinId="24" hidden="1" customBuiltin="1"/>
    <cellStyle name="Linked Cell" xfId="25449" builtinId="24" hidden="1" customBuiltin="1"/>
    <cellStyle name="Linked Cell" xfId="25477" builtinId="24" hidden="1" customBuiltin="1"/>
    <cellStyle name="Linked Cell" xfId="25542" builtinId="24" hidden="1" customBuiltin="1"/>
    <cellStyle name="Linked Cell" xfId="25565" builtinId="24" hidden="1" customBuiltin="1"/>
    <cellStyle name="Linked Cell" xfId="25588" builtinId="24" hidden="1" customBuiltin="1"/>
    <cellStyle name="Linked Cell" xfId="25611" builtinId="24" hidden="1" customBuiltin="1"/>
    <cellStyle name="Linked Cell" xfId="14247" builtinId="24" hidden="1" customBuiltin="1"/>
    <cellStyle name="Linked Cell" xfId="10902" builtinId="24" hidden="1" customBuiltin="1"/>
    <cellStyle name="Linked Cell" xfId="23448" builtinId="24" hidden="1" customBuiltin="1"/>
    <cellStyle name="Linked Cell" xfId="5876" builtinId="24" hidden="1" customBuiltin="1"/>
    <cellStyle name="Linked Cell" xfId="18852" builtinId="24" hidden="1" customBuiltin="1"/>
    <cellStyle name="Linked Cell" xfId="23819" builtinId="24" hidden="1" customBuiltin="1"/>
    <cellStyle name="Linked Cell" xfId="14571" builtinId="24" hidden="1" customBuiltin="1"/>
    <cellStyle name="Linked Cell" xfId="10606" builtinId="24" hidden="1" customBuiltin="1"/>
    <cellStyle name="Linked Cell" xfId="24487" builtinId="24" hidden="1" customBuiltin="1"/>
    <cellStyle name="Linked Cell" xfId="22290" builtinId="24" hidden="1" customBuiltin="1"/>
    <cellStyle name="Linked Cell" xfId="4669" builtinId="24" hidden="1" customBuiltin="1"/>
    <cellStyle name="Linked Cell" xfId="23813" builtinId="24" hidden="1" customBuiltin="1"/>
    <cellStyle name="Linked Cell" xfId="24536" builtinId="24" hidden="1" customBuiltin="1"/>
    <cellStyle name="Linked Cell" xfId="23782" builtinId="24" hidden="1" customBuiltin="1"/>
    <cellStyle name="Linked Cell" xfId="5066" builtinId="24" hidden="1" customBuiltin="1"/>
    <cellStyle name="Linked Cell" xfId="16844" builtinId="24" hidden="1" customBuiltin="1"/>
    <cellStyle name="Linked Cell" xfId="20082" builtinId="24" hidden="1" customBuiltin="1"/>
    <cellStyle name="Linked Cell" xfId="20792" builtinId="24" hidden="1" customBuiltin="1"/>
    <cellStyle name="Linked Cell" xfId="14765" builtinId="24" hidden="1" customBuiltin="1"/>
    <cellStyle name="Linked Cell" xfId="25673" builtinId="24" hidden="1" customBuiltin="1"/>
    <cellStyle name="Linked Cell" xfId="25709" builtinId="24" hidden="1" customBuiltin="1"/>
    <cellStyle name="Linked Cell" xfId="25744" builtinId="24" hidden="1" customBuiltin="1"/>
    <cellStyle name="Linked Cell" xfId="17003" builtinId="24" hidden="1" customBuiltin="1"/>
    <cellStyle name="Linked Cell" xfId="25807" builtinId="24" hidden="1" customBuiltin="1"/>
    <cellStyle name="Linked Cell" xfId="25875" builtinId="24" hidden="1" customBuiltin="1"/>
    <cellStyle name="Linked Cell" xfId="25908" builtinId="24" hidden="1" customBuiltin="1"/>
    <cellStyle name="Linked Cell" xfId="25938" builtinId="24" hidden="1" customBuiltin="1"/>
    <cellStyle name="Linked Cell" xfId="25911" builtinId="24" hidden="1" customBuiltin="1"/>
    <cellStyle name="Linked Cell" xfId="25882" builtinId="24" hidden="1" customBuiltin="1"/>
    <cellStyle name="Linked Cell" xfId="24459" builtinId="24" hidden="1" customBuiltin="1"/>
    <cellStyle name="Linked Cell" xfId="24435" builtinId="24" hidden="1" customBuiltin="1"/>
    <cellStyle name="Linked Cell" xfId="24409" builtinId="24" hidden="1" customBuiltin="1"/>
    <cellStyle name="Linked Cell" xfId="24438" builtinId="24" hidden="1" customBuiltin="1"/>
    <cellStyle name="Linked Cell" xfId="24503" builtinId="24" hidden="1" customBuiltin="1"/>
    <cellStyle name="Linked Cell" xfId="24528" builtinId="24" hidden="1" customBuiltin="1"/>
    <cellStyle name="Linked Cell" xfId="24551" builtinId="24" hidden="1" customBuiltin="1"/>
    <cellStyle name="Linked Cell" xfId="24574" builtinId="24" hidden="1" customBuiltin="1"/>
    <cellStyle name="Linked Cell" xfId="23534" builtinId="24" hidden="1" customBuiltin="1"/>
    <cellStyle name="Linked Cell" xfId="23591" builtinId="24" hidden="1" customBuiltin="1"/>
    <cellStyle name="Linked Cell" xfId="23538" builtinId="24" hidden="1" customBuiltin="1"/>
    <cellStyle name="Linked Cell" xfId="23565" builtinId="24" hidden="1" customBuiltin="1"/>
    <cellStyle name="Linked Cell" xfId="23564" builtinId="24" hidden="1" customBuiltin="1"/>
    <cellStyle name="Linked Cell" xfId="24726" builtinId="24" hidden="1" customBuiltin="1"/>
    <cellStyle name="Linked Cell" xfId="24747" builtinId="24" hidden="1" customBuiltin="1"/>
    <cellStyle name="Linked Cell" xfId="24770" builtinId="24" hidden="1" customBuiltin="1"/>
    <cellStyle name="Linked Cell" xfId="24791" builtinId="24" hidden="1" customBuiltin="1"/>
    <cellStyle name="Linked Cell" xfId="24812" builtinId="24" hidden="1" customBuiltin="1"/>
    <cellStyle name="Linked Cell" xfId="24693" builtinId="24" hidden="1" customBuiltin="1"/>
    <cellStyle name="Linked Cell" xfId="24846" builtinId="24" hidden="1" customBuiltin="1"/>
    <cellStyle name="Linked Cell" xfId="24875" builtinId="24" hidden="1" customBuiltin="1"/>
    <cellStyle name="Linked Cell" xfId="24910" builtinId="24" hidden="1" customBuiltin="1"/>
    <cellStyle name="Linked Cell" xfId="24940" builtinId="24" hidden="1" customBuiltin="1"/>
    <cellStyle name="Linked Cell" xfId="24971" builtinId="24" hidden="1" customBuiltin="1"/>
    <cellStyle name="Linked Cell" xfId="24943" builtinId="24" hidden="1" customBuiltin="1"/>
    <cellStyle name="Linked Cell" xfId="24917" builtinId="24" hidden="1" customBuiltin="1"/>
    <cellStyle name="Linked Cell" xfId="25019" builtinId="24" hidden="1" customBuiltin="1"/>
    <cellStyle name="Linked Cell" xfId="24128" builtinId="24" hidden="1" customBuiltin="1"/>
    <cellStyle name="Linked Cell" xfId="24158" builtinId="24" hidden="1" customBuiltin="1"/>
    <cellStyle name="Linked Cell" xfId="24185" builtinId="24" hidden="1" customBuiltin="1"/>
    <cellStyle name="Linked Cell" xfId="24161" builtinId="24" hidden="1" customBuiltin="1"/>
    <cellStyle name="Linked Cell" xfId="24135" builtinId="24" hidden="1" customBuiltin="1"/>
    <cellStyle name="Linked Cell" xfId="24164" builtinId="24" hidden="1" customBuiltin="1"/>
    <cellStyle name="Linked Cell" xfId="24229" builtinId="24" hidden="1" customBuiltin="1"/>
    <cellStyle name="Linked Cell" xfId="24253" builtinId="24" hidden="1" customBuiltin="1"/>
    <cellStyle name="Linked Cell" xfId="24276" builtinId="24" hidden="1" customBuiltin="1"/>
    <cellStyle name="Linked Cell" xfId="24303" builtinId="24" hidden="1" customBuiltin="1"/>
    <cellStyle name="Linked Cell" xfId="24342" builtinId="24" hidden="1" customBuiltin="1"/>
    <cellStyle name="Linked Cell" xfId="24370" builtinId="24" hidden="1" customBuiltin="1"/>
    <cellStyle name="Linked Cell" xfId="24402" builtinId="24" hidden="1" customBuiltin="1"/>
    <cellStyle name="Linked Cell" xfId="24432" builtinId="24" hidden="1" customBuiltin="1"/>
    <cellStyle name="Linked Cell" xfId="23898" builtinId="24" hidden="1" customBuiltin="1"/>
    <cellStyle name="Linked Cell" xfId="23972" builtinId="24" hidden="1" customBuiltin="1"/>
    <cellStyle name="Linked Cell" xfId="23998" builtinId="24" hidden="1" customBuiltin="1"/>
    <cellStyle name="Linked Cell" xfId="24022" builtinId="24" hidden="1" customBuiltin="1"/>
    <cellStyle name="Linked Cell" xfId="23902" builtinId="24" hidden="1" customBuiltin="1"/>
    <cellStyle name="Linked Cell" xfId="24068" builtinId="24" hidden="1" customBuiltin="1"/>
    <cellStyle name="Linked Cell" xfId="24096" builtinId="24" hidden="1" customBuiltin="1"/>
    <cellStyle name="Linked Cell" xfId="23860" builtinId="24" hidden="1" customBuiltin="1"/>
    <cellStyle name="Linked Cell" xfId="23892" builtinId="24" hidden="1" customBuiltin="1"/>
    <cellStyle name="Linked Cell" xfId="23923" builtinId="24" hidden="1" customBuiltin="1"/>
    <cellStyle name="Linked Cell" xfId="23895" builtinId="24" hidden="1" customBuiltin="1"/>
    <cellStyle name="Linked Cell" xfId="23795" builtinId="24" hidden="1" customBuiltin="1"/>
    <cellStyle name="Linked Cell" xfId="23825" builtinId="24" hidden="1" customBuiltin="1"/>
    <cellStyle name="Linked Cell" xfId="23617" builtinId="24" hidden="1" customBuiltin="1"/>
    <cellStyle name="Linked Cell" xfId="24946" builtinId="24" hidden="1" customBuiltin="1"/>
    <cellStyle name="Linked Cell" xfId="25840" builtinId="24" hidden="1" customBuiltin="1"/>
    <cellStyle name="Linked Cell" xfId="25498" builtinId="24" hidden="1" customBuiltin="1"/>
    <cellStyle name="Linked Cell" xfId="28295" builtinId="24" hidden="1" customBuiltin="1"/>
    <cellStyle name="Linked Cell" xfId="27583" builtinId="24" hidden="1" customBuiltin="1"/>
    <cellStyle name="Linked Cell" xfId="26965" builtinId="24" hidden="1" customBuiltin="1"/>
    <cellStyle name="Linked Cell" xfId="26101" builtinId="24" hidden="1" customBuiltin="1"/>
    <cellStyle name="Linked Cell" xfId="23462" builtinId="24" hidden="1" customBuiltin="1"/>
    <cellStyle name="Linked Cell" xfId="23657" builtinId="24" hidden="1" customBuiltin="1"/>
    <cellStyle name="Linked Cell" xfId="23679" builtinId="24" hidden="1" customBuiltin="1"/>
    <cellStyle name="Linked Cell" xfId="23705" builtinId="24" hidden="1" customBuiltin="1"/>
    <cellStyle name="Linked Cell" xfId="23731" builtinId="24" hidden="1" customBuiltin="1"/>
    <cellStyle name="Linked Cell" xfId="23755" builtinId="24" hidden="1" customBuiltin="1"/>
    <cellStyle name="Linked Cell" xfId="20243" builtinId="24" hidden="1" customBuiltin="1"/>
    <cellStyle name="Linked Cell" xfId="21089" builtinId="24" hidden="1" customBuiltin="1"/>
    <cellStyle name="Linked Cell" xfId="8185" builtinId="24" hidden="1" customBuiltin="1"/>
    <cellStyle name="Linked Cell" xfId="17113" builtinId="24" hidden="1" customBuiltin="1"/>
    <cellStyle name="Linked Cell" xfId="7853" builtinId="24" hidden="1" customBuiltin="1"/>
    <cellStyle name="Linked Cell" xfId="16103" builtinId="24" hidden="1" customBuiltin="1"/>
    <cellStyle name="Linked Cell" xfId="14355" builtinId="24" hidden="1" customBuiltin="1"/>
    <cellStyle name="Linked Cell" xfId="9048" builtinId="24" hidden="1" customBuiltin="1"/>
    <cellStyle name="Linked Cell" xfId="9078" builtinId="24" hidden="1" customBuiltin="1"/>
    <cellStyle name="Linked Cell" xfId="9146" builtinId="24" hidden="1" customBuiltin="1"/>
    <cellStyle name="Linked Cell" xfId="9170" builtinId="24" hidden="1" customBuiltin="1"/>
    <cellStyle name="Linked Cell" xfId="9196" builtinId="24" hidden="1" customBuiltin="1"/>
    <cellStyle name="Linked Cell" xfId="9224" builtinId="24" hidden="1" customBuiltin="1"/>
    <cellStyle name="Linked Cell" xfId="9263" builtinId="24" hidden="1" customBuiltin="1"/>
    <cellStyle name="Linked Cell" xfId="9293" builtinId="24" hidden="1" customBuiltin="1"/>
    <cellStyle name="Linked Cell" xfId="9326" builtinId="24" hidden="1" customBuiltin="1"/>
    <cellStyle name="Linked Cell" xfId="9357" builtinId="24" hidden="1" customBuiltin="1"/>
    <cellStyle name="Linked Cell" xfId="9384" builtinId="24" hidden="1" customBuiltin="1"/>
    <cellStyle name="Linked Cell" xfId="9360" builtinId="24" hidden="1" customBuiltin="1"/>
    <cellStyle name="Linked Cell" xfId="9333" builtinId="24" hidden="1" customBuiltin="1"/>
    <cellStyle name="Linked Cell" xfId="9363" builtinId="24" hidden="1" customBuiltin="1"/>
    <cellStyle name="Linked Cell" xfId="9430" builtinId="24" hidden="1" customBuiltin="1"/>
    <cellStyle name="Linked Cell" xfId="9454" builtinId="24" hidden="1" customBuiltin="1"/>
    <cellStyle name="Linked Cell" xfId="9479" builtinId="24" hidden="1" customBuiltin="1"/>
    <cellStyle name="Linked Cell" xfId="8338" builtinId="24" hidden="1" customBuiltin="1"/>
    <cellStyle name="Linked Cell" xfId="8472" builtinId="24" hidden="1" customBuiltin="1"/>
    <cellStyle name="Linked Cell" xfId="8481" builtinId="24" hidden="1" customBuiltin="1"/>
    <cellStyle name="Linked Cell" xfId="8350" builtinId="24" hidden="1" customBuiltin="1"/>
    <cellStyle name="Linked Cell" xfId="8425" builtinId="24" hidden="1" customBuiltin="1"/>
    <cellStyle name="Linked Cell" xfId="8424" builtinId="24" hidden="1" customBuiltin="1"/>
    <cellStyle name="Linked Cell" xfId="9670" builtinId="24" hidden="1" customBuiltin="1"/>
    <cellStyle name="Linked Cell" xfId="9691" builtinId="24" hidden="1" customBuiltin="1"/>
    <cellStyle name="Linked Cell" xfId="9714" builtinId="24" hidden="1" customBuiltin="1"/>
    <cellStyle name="Linked Cell" xfId="9735" builtinId="24" hidden="1" customBuiltin="1"/>
    <cellStyle name="Linked Cell" xfId="9756" builtinId="24" hidden="1" customBuiltin="1"/>
    <cellStyle name="Linked Cell" xfId="9634" builtinId="24" hidden="1" customBuiltin="1"/>
    <cellStyle name="Linked Cell" xfId="9789" builtinId="24" hidden="1" customBuiltin="1"/>
    <cellStyle name="Linked Cell" xfId="9819" builtinId="24" hidden="1" customBuiltin="1"/>
    <cellStyle name="Linked Cell" xfId="9854" builtinId="24" hidden="1" customBuiltin="1"/>
    <cellStyle name="Linked Cell" xfId="9885" builtinId="24" hidden="1" customBuiltin="1"/>
    <cellStyle name="Linked Cell" xfId="9916" builtinId="24" hidden="1" customBuiltin="1"/>
    <cellStyle name="Linked Cell" xfId="9888" builtinId="24" hidden="1" customBuiltin="1"/>
    <cellStyle name="Linked Cell" xfId="9861" builtinId="24" hidden="1" customBuiltin="1"/>
    <cellStyle name="Linked Cell" xfId="9891" builtinId="24" hidden="1" customBuiltin="1"/>
    <cellStyle name="Linked Cell" xfId="9968" builtinId="24" hidden="1" customBuiltin="1"/>
    <cellStyle name="Linked Cell" xfId="9992" builtinId="24" hidden="1" customBuiltin="1"/>
    <cellStyle name="Linked Cell" xfId="10016" builtinId="24" hidden="1" customBuiltin="1"/>
    <cellStyle name="Linked Cell" xfId="9895" builtinId="24" hidden="1" customBuiltin="1"/>
    <cellStyle name="Linked Cell" xfId="10087" builtinId="24" hidden="1" customBuiltin="1"/>
    <cellStyle name="Linked Cell" xfId="10119" builtinId="24" hidden="1" customBuiltin="1"/>
    <cellStyle name="Linked Cell" xfId="10148" builtinId="24" hidden="1" customBuiltin="1"/>
    <cellStyle name="Linked Cell" xfId="10175" builtinId="24" hidden="1" customBuiltin="1"/>
    <cellStyle name="Linked Cell" xfId="10151" builtinId="24" hidden="1" customBuiltin="1"/>
    <cellStyle name="Linked Cell" xfId="10126" builtinId="24" hidden="1" customBuiltin="1"/>
    <cellStyle name="Linked Cell" xfId="10154" builtinId="24" hidden="1" customBuiltin="1"/>
    <cellStyle name="Linked Cell" xfId="10222" builtinId="24" hidden="1" customBuiltin="1"/>
    <cellStyle name="Linked Cell" xfId="10245" builtinId="24" hidden="1" customBuiltin="1"/>
    <cellStyle name="Linked Cell" xfId="10270" builtinId="24" hidden="1" customBuiltin="1"/>
    <cellStyle name="Linked Cell" xfId="10297" builtinId="24" hidden="1" customBuiltin="1"/>
    <cellStyle name="Linked Cell" xfId="10336" builtinId="24" hidden="1" customBuiltin="1"/>
    <cellStyle name="Linked Cell" xfId="10365" builtinId="24" hidden="1" customBuiltin="1"/>
    <cellStyle name="Linked Cell" xfId="10398" builtinId="24" hidden="1" customBuiltin="1"/>
    <cellStyle name="Linked Cell" xfId="10428" builtinId="24" hidden="1" customBuiltin="1"/>
    <cellStyle name="Linked Cell" xfId="10455" builtinId="24" hidden="1" customBuiltin="1"/>
    <cellStyle name="Linked Cell" xfId="10431" builtinId="24" hidden="1" customBuiltin="1"/>
    <cellStyle name="Linked Cell" xfId="10405" builtinId="24" hidden="1" customBuiltin="1"/>
    <cellStyle name="Linked Cell" xfId="10434" builtinId="24" hidden="1" customBuiltin="1"/>
    <cellStyle name="Linked Cell" xfId="10501" builtinId="24" hidden="1" customBuiltin="1"/>
    <cellStyle name="Linked Cell" xfId="10525" builtinId="24" hidden="1" customBuiltin="1"/>
    <cellStyle name="Linked Cell" xfId="10548" builtinId="24" hidden="1" customBuiltin="1"/>
    <cellStyle name="Linked Cell" xfId="10578" builtinId="24" hidden="1" customBuiltin="1"/>
    <cellStyle name="Linked Cell" xfId="7735" builtinId="24" hidden="1" customBuiltin="1"/>
    <cellStyle name="Linked Cell" xfId="6102" builtinId="24" hidden="1" customBuiltin="1"/>
    <cellStyle name="Linked Cell" xfId="8215" builtinId="24" hidden="1" customBuiltin="1"/>
    <cellStyle name="Linked Cell" xfId="8401" builtinId="24" hidden="1" customBuiltin="1"/>
    <cellStyle name="Linked Cell" xfId="8349" builtinId="24" hidden="1" customBuiltin="1"/>
    <cellStyle name="Linked Cell" xfId="7633" builtinId="24" hidden="1" customBuiltin="1"/>
    <cellStyle name="Linked Cell" xfId="7545" builtinId="24" hidden="1" customBuiltin="1"/>
    <cellStyle name="Linked Cell" xfId="5655" builtinId="24" hidden="1" customBuiltin="1"/>
    <cellStyle name="Linked Cell" xfId="4714" builtinId="24" hidden="1" customBuiltin="1"/>
    <cellStyle name="Linked Cell" xfId="3900" builtinId="24" hidden="1" customBuiltin="1"/>
    <cellStyle name="Linked Cell" xfId="5729" builtinId="24" hidden="1" customBuiltin="1"/>
    <cellStyle name="Linked Cell" xfId="4421" builtinId="24" hidden="1" customBuiltin="1"/>
    <cellStyle name="Linked Cell" xfId="144" builtinId="24" hidden="1" customBuiltin="1"/>
    <cellStyle name="Linked Cell" xfId="10649" builtinId="24" hidden="1" customBuiltin="1"/>
    <cellStyle name="Linked Cell" xfId="8502" builtinId="24" hidden="1" customBuiltin="1"/>
    <cellStyle name="Linked Cell" xfId="8229" builtinId="24" hidden="1" customBuiltin="1"/>
    <cellStyle name="Linked Cell" xfId="10779" builtinId="24" hidden="1" customBuiltin="1"/>
    <cellStyle name="Linked Cell" xfId="7794" builtinId="24" hidden="1" customBuiltin="1"/>
    <cellStyle name="Linked Cell" xfId="10678" builtinId="24" hidden="1" customBuiltin="1"/>
    <cellStyle name="Linked Cell" xfId="5165" builtinId="24" hidden="1" customBuiltin="1"/>
    <cellStyle name="Linked Cell" xfId="10675" builtinId="24" hidden="1" customBuiltin="1"/>
    <cellStyle name="Linked Cell" xfId="7610" builtinId="24" hidden="1" customBuiltin="1"/>
    <cellStyle name="Linked Cell" xfId="5630" builtinId="24" hidden="1" customBuiltin="1"/>
    <cellStyle name="Linked Cell" xfId="8234" builtinId="24" hidden="1" customBuiltin="1"/>
    <cellStyle name="Linked Cell" xfId="10827" builtinId="24" hidden="1" customBuiltin="1"/>
    <cellStyle name="Linked Cell" xfId="8139" builtinId="24" hidden="1" customBuiltin="1"/>
    <cellStyle name="Linked Cell" xfId="10569" builtinId="24" hidden="1" customBuiltin="1"/>
    <cellStyle name="Linked Cell" xfId="5578" builtinId="24" hidden="1" customBuiltin="1"/>
    <cellStyle name="Linked Cell" xfId="8375" builtinId="24" hidden="1" customBuiltin="1"/>
    <cellStyle name="Linked Cell" xfId="7600" builtinId="24" hidden="1" customBuiltin="1"/>
    <cellStyle name="Linked Cell" xfId="5968" builtinId="24" hidden="1" customBuiltin="1"/>
    <cellStyle name="Linked Cell" xfId="6047" builtinId="24" hidden="1" customBuiltin="1"/>
    <cellStyle name="Linked Cell" xfId="4384" builtinId="24" hidden="1" customBuiltin="1"/>
    <cellStyle name="Linked Cell" xfId="6207" builtinId="24" hidden="1" customBuiltin="1"/>
    <cellStyle name="Linked Cell" xfId="4379" builtinId="24" hidden="1" customBuiltin="1"/>
    <cellStyle name="Linked Cell" xfId="4883" builtinId="24" hidden="1" customBuiltin="1"/>
    <cellStyle name="Linked Cell" xfId="5792" builtinId="24" hidden="1" customBuiltin="1"/>
    <cellStyle name="Linked Cell" xfId="4944" builtinId="24" hidden="1" customBuiltin="1"/>
    <cellStyle name="Linked Cell" xfId="5691" builtinId="24" hidden="1" customBuiltin="1"/>
    <cellStyle name="Linked Cell" xfId="6198" builtinId="24" hidden="1" customBuiltin="1"/>
    <cellStyle name="Linked Cell" xfId="5789" builtinId="24" hidden="1" customBuiltin="1"/>
    <cellStyle name="Linked Cell" xfId="4990" builtinId="24" hidden="1" customBuiltin="1"/>
    <cellStyle name="Linked Cell" xfId="5304" builtinId="24" hidden="1" customBuiltin="1"/>
    <cellStyle name="Linked Cell" xfId="5062" builtinId="24" hidden="1" customBuiltin="1"/>
    <cellStyle name="Linked Cell" xfId="5774" builtinId="24" hidden="1" customBuiltin="1"/>
    <cellStyle name="Linked Cell" xfId="6174" builtinId="24" hidden="1" customBuiltin="1"/>
    <cellStyle name="Linked Cell" xfId="8117" builtinId="24" hidden="1" customBuiltin="1"/>
    <cellStyle name="Linked Cell" xfId="6423" builtinId="24" hidden="1" customBuiltin="1"/>
    <cellStyle name="Linked Cell" xfId="7730" builtinId="24" hidden="1" customBuiltin="1"/>
    <cellStyle name="Linked Cell" xfId="5766" builtinId="24" hidden="1" customBuiltin="1"/>
    <cellStyle name="Linked Cell" xfId="6451" builtinId="24" hidden="1" customBuiltin="1"/>
    <cellStyle name="Linked Cell" xfId="11014" builtinId="24" hidden="1" customBuiltin="1"/>
    <cellStyle name="Linked Cell" xfId="11039" builtinId="24" hidden="1" customBuiltin="1"/>
    <cellStyle name="Linked Cell" xfId="11070" builtinId="24" hidden="1" customBuiltin="1"/>
    <cellStyle name="Linked Cell" xfId="11097" builtinId="24" hidden="1" customBuiltin="1"/>
    <cellStyle name="Linked Cell" xfId="11124" builtinId="24" hidden="1" customBuiltin="1"/>
    <cellStyle name="Linked Cell" xfId="10971" builtinId="24" hidden="1" customBuiltin="1"/>
    <cellStyle name="Linked Cell" xfId="11168" builtinId="24" hidden="1" customBuiltin="1"/>
    <cellStyle name="Linked Cell" xfId="11200" builtinId="24" hidden="1" customBuiltin="1"/>
    <cellStyle name="Linked Cell" xfId="11235" builtinId="24" hidden="1" customBuiltin="1"/>
    <cellStyle name="Linked Cell" xfId="11271" builtinId="24" hidden="1" customBuiltin="1"/>
    <cellStyle name="Linked Cell" xfId="11302" builtinId="24" hidden="1" customBuiltin="1"/>
    <cellStyle name="Linked Cell" xfId="11274" builtinId="24" hidden="1" customBuiltin="1"/>
    <cellStyle name="Linked Cell" xfId="11242" builtinId="24" hidden="1" customBuiltin="1"/>
    <cellStyle name="Linked Cell" xfId="11277" builtinId="24" hidden="1" customBuiltin="1"/>
    <cellStyle name="Linked Cell" xfId="11355" builtinId="24" hidden="1" customBuiltin="1"/>
    <cellStyle name="Linked Cell" xfId="11385" builtinId="24" hidden="1" customBuiltin="1"/>
    <cellStyle name="Linked Cell" xfId="11411" builtinId="24" hidden="1" customBuiltin="1"/>
    <cellStyle name="Linked Cell" xfId="11281" builtinId="24" hidden="1" customBuiltin="1"/>
    <cellStyle name="Linked Cell" xfId="11465" builtinId="24" hidden="1" customBuiltin="1"/>
    <cellStyle name="Linked Cell" xfId="11496" builtinId="24" hidden="1" customBuiltin="1"/>
    <cellStyle name="Linked Cell" xfId="11529" builtinId="24" hidden="1" customBuiltin="1"/>
    <cellStyle name="Linked Cell" xfId="11561" builtinId="24" hidden="1" customBuiltin="1"/>
    <cellStyle name="Linked Cell" xfId="11589" builtinId="24" hidden="1" customBuiltin="1"/>
    <cellStyle name="Linked Cell" xfId="11564" builtinId="24" hidden="1" customBuiltin="1"/>
    <cellStyle name="Linked Cell" xfId="11536" builtinId="24" hidden="1" customBuiltin="1"/>
    <cellStyle name="Linked Cell" xfId="11567" builtinId="24" hidden="1" customBuiltin="1"/>
    <cellStyle name="Linked Cell" xfId="11636" builtinId="24" hidden="1" customBuiltin="1"/>
    <cellStyle name="Linked Cell" xfId="11662" builtinId="24" hidden="1" customBuiltin="1"/>
    <cellStyle name="Linked Cell" xfId="11721" builtinId="24" hidden="1" customBuiltin="1"/>
    <cellStyle name="Linked Cell" xfId="11764" builtinId="24" hidden="1" customBuiltin="1"/>
    <cellStyle name="Linked Cell" xfId="11794" builtinId="24" hidden="1" customBuiltin="1"/>
    <cellStyle name="Linked Cell" xfId="11827" builtinId="24" hidden="1" customBuiltin="1"/>
    <cellStyle name="Linked Cell" xfId="11858" builtinId="24" hidden="1" customBuiltin="1"/>
    <cellStyle name="Linked Cell" xfId="11885" builtinId="24" hidden="1" customBuiltin="1"/>
    <cellStyle name="Linked Cell" xfId="11861" builtinId="24" hidden="1" customBuiltin="1"/>
    <cellStyle name="Linked Cell" xfId="11834" builtinId="24" hidden="1" customBuiltin="1"/>
    <cellStyle name="Linked Cell" xfId="11864" builtinId="24" hidden="1" customBuiltin="1"/>
    <cellStyle name="Linked Cell" xfId="11930" builtinId="24" hidden="1" customBuiltin="1"/>
    <cellStyle name="Linked Cell" xfId="11960" builtinId="24" hidden="1" customBuiltin="1"/>
    <cellStyle name="Linked Cell" xfId="11990" builtinId="24" hidden="1" customBuiltin="1"/>
    <cellStyle name="Linked Cell" xfId="12015" builtinId="24" hidden="1" customBuiltin="1"/>
    <cellStyle name="Linked Cell" xfId="10875" builtinId="24" hidden="1" customBuiltin="1"/>
    <cellStyle name="Linked Cell" xfId="10937" builtinId="24" hidden="1" customBuiltin="1"/>
    <cellStyle name="Linked Cell" xfId="10946" builtinId="24" hidden="1" customBuiltin="1"/>
    <cellStyle name="Linked Cell" xfId="10879" builtinId="24" hidden="1" customBuiltin="1"/>
    <cellStyle name="Linked Cell" xfId="10909" builtinId="24" hidden="1" customBuiltin="1"/>
    <cellStyle name="Linked Cell" xfId="10908" builtinId="24" hidden="1" customBuiltin="1"/>
    <cellStyle name="Linked Cell" xfId="12169" builtinId="24" hidden="1" customBuiltin="1"/>
    <cellStyle name="Linked Cell" xfId="12190" builtinId="24" hidden="1" customBuiltin="1"/>
    <cellStyle name="Linked Cell" xfId="12213" builtinId="24" hidden="1" customBuiltin="1"/>
    <cellStyle name="Linked Cell" xfId="12255" builtinId="24" hidden="1" customBuiltin="1"/>
    <cellStyle name="Linked Cell" xfId="12134" builtinId="24" hidden="1" customBuiltin="1"/>
    <cellStyle name="Linked Cell" xfId="12291" builtinId="24" hidden="1" customBuiltin="1"/>
    <cellStyle name="Linked Cell" xfId="12322" builtinId="24" hidden="1" customBuiltin="1"/>
    <cellStyle name="Linked Cell" xfId="12358" builtinId="24" hidden="1" customBuiltin="1"/>
    <cellStyle name="Linked Cell" xfId="12388" builtinId="24" hidden="1" customBuiltin="1"/>
    <cellStyle name="Linked Cell" xfId="12420" builtinId="24" hidden="1" customBuiltin="1"/>
    <cellStyle name="Linked Cell" xfId="12391" builtinId="24" hidden="1" customBuiltin="1"/>
    <cellStyle name="Linked Cell" xfId="12365" builtinId="24" hidden="1" customBuiltin="1"/>
    <cellStyle name="Linked Cell" xfId="12394" builtinId="24" hidden="1" customBuiltin="1"/>
    <cellStyle name="Linked Cell" xfId="12473" builtinId="24" hidden="1" customBuiltin="1"/>
    <cellStyle name="Linked Cell" xfId="12500" builtinId="24" hidden="1" customBuiltin="1"/>
    <cellStyle name="Linked Cell" xfId="12527" builtinId="24" hidden="1" customBuiltin="1"/>
    <cellStyle name="Linked Cell" xfId="12398" builtinId="24" hidden="1" customBuiltin="1"/>
    <cellStyle name="Linked Cell" xfId="12575" builtinId="24" hidden="1" customBuiltin="1"/>
    <cellStyle name="Linked Cell" xfId="12605" builtinId="24" hidden="1" customBuiltin="1"/>
    <cellStyle name="Linked Cell" xfId="12637" builtinId="24" hidden="1" customBuiltin="1"/>
    <cellStyle name="Linked Cell" xfId="12667" builtinId="24" hidden="1" customBuiltin="1"/>
    <cellStyle name="Linked Cell" xfId="12694" builtinId="24" hidden="1" customBuiltin="1"/>
    <cellStyle name="Linked Cell" xfId="12670" builtinId="24" hidden="1" customBuiltin="1"/>
    <cellStyle name="Linked Cell" xfId="12644" builtinId="24" hidden="1" customBuiltin="1"/>
    <cellStyle name="Linked Cell" xfId="12673" builtinId="24" hidden="1" customBuiltin="1"/>
    <cellStyle name="Linked Cell" xfId="12741" builtinId="24" hidden="1" customBuiltin="1"/>
    <cellStyle name="Linked Cell" xfId="12768" builtinId="24" hidden="1" customBuiltin="1"/>
    <cellStyle name="Linked Cell" xfId="12829" builtinId="24" hidden="1" customBuiltin="1"/>
    <cellStyle name="Linked Cell" xfId="12868" builtinId="24" hidden="1" customBuiltin="1"/>
    <cellStyle name="Linked Cell" xfId="12898" builtinId="24" hidden="1" customBuiltin="1"/>
    <cellStyle name="Linked Cell" xfId="12930" builtinId="24" hidden="1" customBuiltin="1"/>
    <cellStyle name="Linked Cell" xfId="12959" builtinId="24" hidden="1" customBuiltin="1"/>
    <cellStyle name="Linked Cell" xfId="12986" builtinId="24" hidden="1" customBuiltin="1"/>
    <cellStyle name="Linked Cell" xfId="12962" builtinId="24" hidden="1" customBuiltin="1"/>
    <cellStyle name="Linked Cell" xfId="12937" builtinId="24" hidden="1" customBuiltin="1"/>
    <cellStyle name="Linked Cell" xfId="12965" builtinId="24" hidden="1" customBuiltin="1"/>
    <cellStyle name="Linked Cell" xfId="13033" builtinId="24" hidden="1" customBuiltin="1"/>
    <cellStyle name="Linked Cell" xfId="13058" builtinId="24" hidden="1" customBuiltin="1"/>
    <cellStyle name="Linked Cell" xfId="13085" builtinId="24" hidden="1" customBuiltin="1"/>
    <cellStyle name="Linked Cell" xfId="13109" builtinId="24" hidden="1" customBuiltin="1"/>
    <cellStyle name="Linked Cell" xfId="4191" builtinId="24" hidden="1" customBuiltin="1"/>
    <cellStyle name="Linked Cell" xfId="5678" builtinId="24" hidden="1" customBuiltin="1"/>
    <cellStyle name="Linked Cell" xfId="5680" builtinId="24" hidden="1" customBuiltin="1"/>
    <cellStyle name="Linked Cell" xfId="5174" builtinId="24" hidden="1" customBuiltin="1"/>
    <cellStyle name="Linked Cell" xfId="11194" builtinId="24" hidden="1" customBuiltin="1"/>
    <cellStyle name="Linked Cell" xfId="10603" builtinId="24" hidden="1" customBuiltin="1"/>
    <cellStyle name="Linked Cell" xfId="4803" builtinId="24" hidden="1" customBuiltin="1"/>
    <cellStyle name="Linked Cell" xfId="11914" builtinId="24" hidden="1" customBuiltin="1"/>
    <cellStyle name="Linked Cell" xfId="4787" builtinId="24" hidden="1" customBuiltin="1"/>
    <cellStyle name="Linked Cell" xfId="5903" builtinId="24" hidden="1" customBuiltin="1"/>
    <cellStyle name="Linked Cell" xfId="11188" builtinId="24" hidden="1" customBuiltin="1"/>
    <cellStyle name="Linked Cell" xfId="11969" builtinId="24" hidden="1" customBuiltin="1"/>
    <cellStyle name="Linked Cell" xfId="11155" builtinId="24" hidden="1" customBuiltin="1"/>
    <cellStyle name="Linked Cell" xfId="10715" builtinId="24" hidden="1" customBuiltin="1"/>
    <cellStyle name="Linked Cell" xfId="4960" builtinId="24" hidden="1" customBuiltin="1"/>
    <cellStyle name="Linked Cell" xfId="4472" builtinId="24" hidden="1" customBuiltin="1"/>
    <cellStyle name="Linked Cell" xfId="5123" builtinId="24" hidden="1" customBuiltin="1"/>
    <cellStyle name="Linked Cell" xfId="5962" builtinId="24" hidden="1" customBuiltin="1"/>
    <cellStyle name="Linked Cell" xfId="12234" builtinId="24" hidden="1" customBuiltin="1"/>
    <cellStyle name="Linked Cell" xfId="5387" builtinId="24" hidden="1" customBuiltin="1"/>
    <cellStyle name="Linked Cell" xfId="10059" builtinId="24" hidden="1" customBuiltin="1"/>
    <cellStyle name="Linked Cell" xfId="23170" builtinId="24" hidden="1" customBuiltin="1"/>
    <cellStyle name="Linked Cell" xfId="22025" builtinId="24" hidden="1" customBuiltin="1"/>
    <cellStyle name="Linked Cell" xfId="20558" builtinId="24" hidden="1" customBuiltin="1"/>
    <cellStyle name="Linked Cell" xfId="19050" builtinId="24" hidden="1" customBuiltin="1"/>
    <cellStyle name="Linked Cell" xfId="25317" builtinId="24" hidden="1" customBuiltin="1"/>
    <cellStyle name="Linked Cell" xfId="23600" builtinId="24" hidden="1" customBuiltin="1"/>
    <cellStyle name="Linked Cell" xfId="23867" builtinId="24" hidden="1" customBuiltin="1"/>
    <cellStyle name="Linked Cell" xfId="13171" builtinId="24" hidden="1" customBuiltin="1"/>
    <cellStyle name="Linked Cell" xfId="13207" builtinId="24" hidden="1" customBuiltin="1"/>
    <cellStyle name="Linked Cell" xfId="13242" builtinId="24" hidden="1" customBuiltin="1"/>
    <cellStyle name="Linked Cell" xfId="7679" builtinId="24" hidden="1" customBuiltin="1"/>
    <cellStyle name="Linked Cell" xfId="13305" builtinId="24" hidden="1" customBuiltin="1"/>
    <cellStyle name="Linked Cell" xfId="13338" builtinId="24" hidden="1" customBuiltin="1"/>
    <cellStyle name="Linked Cell" xfId="13373" builtinId="24" hidden="1" customBuiltin="1"/>
    <cellStyle name="Linked Cell" xfId="13406" builtinId="24" hidden="1" customBuiltin="1"/>
    <cellStyle name="Linked Cell" xfId="13436" builtinId="24" hidden="1" customBuiltin="1"/>
    <cellStyle name="Linked Cell" xfId="13409" builtinId="24" hidden="1" customBuiltin="1"/>
    <cellStyle name="Linked Cell" xfId="13380" builtinId="24" hidden="1" customBuiltin="1"/>
    <cellStyle name="Linked Cell" xfId="13412" builtinId="24" hidden="1" customBuiltin="1"/>
    <cellStyle name="Linked Cell" xfId="13492" builtinId="24" hidden="1" customBuiltin="1"/>
    <cellStyle name="Linked Cell" xfId="13528" builtinId="24" hidden="1" customBuiltin="1"/>
    <cellStyle name="Linked Cell" xfId="13562" builtinId="24" hidden="1" customBuiltin="1"/>
    <cellStyle name="Linked Cell" xfId="13602" builtinId="24" hidden="1" customBuiltin="1"/>
    <cellStyle name="Linked Cell" xfId="13647" builtinId="24" hidden="1" customBuiltin="1"/>
    <cellStyle name="Linked Cell" xfId="13680" builtinId="24" hidden="1" customBuiltin="1"/>
    <cellStyle name="Linked Cell" xfId="13715" builtinId="24" hidden="1" customBuiltin="1"/>
    <cellStyle name="Linked Cell" xfId="13748" builtinId="24" hidden="1" customBuiltin="1"/>
    <cellStyle name="Linked Cell" xfId="13778" builtinId="24" hidden="1" customBuiltin="1"/>
    <cellStyle name="Linked Cell" xfId="13751" builtinId="24" hidden="1" customBuiltin="1"/>
    <cellStyle name="Linked Cell" xfId="13722" builtinId="24" hidden="1" customBuiltin="1"/>
    <cellStyle name="Linked Cell" xfId="13754" builtinId="24" hidden="1" customBuiltin="1"/>
    <cellStyle name="Linked Cell" xfId="13834" builtinId="24" hidden="1" customBuiltin="1"/>
    <cellStyle name="Linked Cell" xfId="13870" builtinId="24" hidden="1" customBuiltin="1"/>
    <cellStyle name="Linked Cell" xfId="13904" builtinId="24" hidden="1" customBuiltin="1"/>
    <cellStyle name="Linked Cell" xfId="13952" builtinId="24" hidden="1" customBuiltin="1"/>
    <cellStyle name="Linked Cell" xfId="14312" builtinId="24" hidden="1" customBuiltin="1"/>
    <cellStyle name="Linked Cell" xfId="14333" builtinId="24" hidden="1" customBuiltin="1"/>
    <cellStyle name="Linked Cell" xfId="14377" builtinId="24" hidden="1" customBuiltin="1"/>
    <cellStyle name="Linked Cell" xfId="14398" builtinId="24" hidden="1" customBuiltin="1"/>
    <cellStyle name="Linked Cell" xfId="14440" builtinId="24" hidden="1" customBuiltin="1"/>
    <cellStyle name="Linked Cell" xfId="14841" builtinId="24" hidden="1" customBuiltin="1"/>
    <cellStyle name="Linked Cell" xfId="14865" builtinId="24" hidden="1" customBuiltin="1"/>
    <cellStyle name="Linked Cell" xfId="14892" builtinId="24" hidden="1" customBuiltin="1"/>
    <cellStyle name="Linked Cell" xfId="14916" builtinId="24" hidden="1" customBuiltin="1"/>
    <cellStyle name="Linked Cell" xfId="14940" builtinId="24" hidden="1" customBuiltin="1"/>
    <cellStyle name="Linked Cell" xfId="14803" builtinId="24" hidden="1" customBuiltin="1"/>
    <cellStyle name="Linked Cell" xfId="15004" builtinId="24" hidden="1" customBuiltin="1"/>
    <cellStyle name="Linked Cell" xfId="15039" builtinId="24" hidden="1" customBuiltin="1"/>
    <cellStyle name="Linked Cell" xfId="15071" builtinId="24" hidden="1" customBuiltin="1"/>
    <cellStyle name="Linked Cell" xfId="15103" builtinId="24" hidden="1" customBuiltin="1"/>
    <cellStyle name="Linked Cell" xfId="15074" builtinId="24" hidden="1" customBuiltin="1"/>
    <cellStyle name="Linked Cell" xfId="15046" builtinId="24" hidden="1" customBuiltin="1"/>
    <cellStyle name="Linked Cell" xfId="15077" builtinId="24" hidden="1" customBuiltin="1"/>
    <cellStyle name="Linked Cell" xfId="15152" builtinId="24" hidden="1" customBuiltin="1"/>
    <cellStyle name="Linked Cell" xfId="15176" builtinId="24" hidden="1" customBuiltin="1"/>
    <cellStyle name="Linked Cell" xfId="15199" builtinId="24" hidden="1" customBuiltin="1"/>
    <cellStyle name="Linked Cell" xfId="15082" builtinId="24" hidden="1" customBuiltin="1"/>
    <cellStyle name="Linked Cell" xfId="15243" builtinId="24" hidden="1" customBuiltin="1"/>
    <cellStyle name="Linked Cell" xfId="15271" builtinId="24" hidden="1" customBuiltin="1"/>
    <cellStyle name="Linked Cell" xfId="15303" builtinId="24" hidden="1" customBuiltin="1"/>
    <cellStyle name="Linked Cell" xfId="15334" builtinId="24" hidden="1" customBuiltin="1"/>
    <cellStyle name="Linked Cell" xfId="15361" builtinId="24" hidden="1" customBuiltin="1"/>
    <cellStyle name="Linked Cell" xfId="15337" builtinId="24" hidden="1" customBuiltin="1"/>
    <cellStyle name="Linked Cell" xfId="15310" builtinId="24" hidden="1" customBuiltin="1"/>
    <cellStyle name="Linked Cell" xfId="15340" builtinId="24" hidden="1" customBuiltin="1"/>
    <cellStyle name="Linked Cell" xfId="15406" builtinId="24" hidden="1" customBuiltin="1"/>
    <cellStyle name="Linked Cell" xfId="15430" builtinId="24" hidden="1" customBuiltin="1"/>
    <cellStyle name="Linked Cell" xfId="15455" builtinId="24" hidden="1" customBuiltin="1"/>
    <cellStyle name="Linked Cell" xfId="15483" builtinId="24" hidden="1" customBuiltin="1"/>
    <cellStyle name="Linked Cell" xfId="15521" builtinId="24" hidden="1" customBuiltin="1"/>
    <cellStyle name="Linked Cell" xfId="15549" builtinId="24" hidden="1" customBuiltin="1"/>
    <cellStyle name="Linked Cell" xfId="15611" builtinId="24" hidden="1" customBuiltin="1"/>
    <cellStyle name="Linked Cell" xfId="15638" builtinId="24" hidden="1" customBuiltin="1"/>
    <cellStyle name="Linked Cell" xfId="15614" builtinId="24" hidden="1" customBuiltin="1"/>
    <cellStyle name="Linked Cell" xfId="15588" builtinId="24" hidden="1" customBuiltin="1"/>
    <cellStyle name="Linked Cell" xfId="15617" builtinId="24" hidden="1" customBuiltin="1"/>
    <cellStyle name="Linked Cell" xfId="15683" builtinId="24" hidden="1" customBuiltin="1"/>
    <cellStyle name="Linked Cell" xfId="15706" builtinId="24" hidden="1" customBuiltin="1"/>
    <cellStyle name="Linked Cell" xfId="15730" builtinId="24" hidden="1" customBuiltin="1"/>
    <cellStyle name="Linked Cell" xfId="15753" builtinId="24" hidden="1" customBuiltin="1"/>
    <cellStyle name="Linked Cell" xfId="14632" builtinId="24" hidden="1" customBuiltin="1"/>
    <cellStyle name="Linked Cell" xfId="14747" builtinId="24" hidden="1" customBuiltin="1"/>
    <cellStyle name="Linked Cell" xfId="14756" builtinId="24" hidden="1" customBuiltin="1"/>
    <cellStyle name="Linked Cell" xfId="14643" builtinId="24" hidden="1" customBuiltin="1"/>
    <cellStyle name="Linked Cell" xfId="14707" builtinId="24" hidden="1" customBuiltin="1"/>
    <cellStyle name="Linked Cell" xfId="14706" builtinId="24" hidden="1" customBuiltin="1"/>
    <cellStyle name="Linked Cell" xfId="15912" builtinId="24" hidden="1" customBuiltin="1"/>
    <cellStyle name="Linked Cell" xfId="15933" builtinId="24" hidden="1" customBuiltin="1"/>
    <cellStyle name="Linked Cell" xfId="15956" builtinId="24" hidden="1" customBuiltin="1"/>
    <cellStyle name="Linked Cell" xfId="15977" builtinId="24" hidden="1" customBuiltin="1"/>
    <cellStyle name="Linked Cell" xfId="15998" builtinId="24" hidden="1" customBuiltin="1"/>
    <cellStyle name="Linked Cell" xfId="15878" builtinId="24" hidden="1" customBuiltin="1"/>
    <cellStyle name="Linked Cell" xfId="16030" builtinId="24" hidden="1" customBuiltin="1"/>
    <cellStyle name="Linked Cell" xfId="16060" builtinId="24" hidden="1" customBuiltin="1"/>
    <cellStyle name="Linked Cell" xfId="16096" builtinId="24" hidden="1" customBuiltin="1"/>
    <cellStyle name="Linked Cell" xfId="16126" builtinId="24" hidden="1" customBuiltin="1"/>
    <cellStyle name="Linked Cell" xfId="16157" builtinId="24" hidden="1" customBuiltin="1"/>
    <cellStyle name="Linked Cell" xfId="16129" builtinId="24" hidden="1" customBuiltin="1"/>
    <cellStyle name="Linked Cell" xfId="16132" builtinId="24" hidden="1" customBuiltin="1"/>
    <cellStyle name="Linked Cell" xfId="16209" builtinId="24" hidden="1" customBuiltin="1"/>
    <cellStyle name="Linked Cell" xfId="16232" builtinId="24" hidden="1" customBuiltin="1"/>
    <cellStyle name="Linked Cell" xfId="16258" builtinId="24" hidden="1" customBuiltin="1"/>
    <cellStyle name="Linked Cell" xfId="16136" builtinId="24" hidden="1" customBuiltin="1"/>
    <cellStyle name="Linked Cell" xfId="16304" builtinId="24" hidden="1" customBuiltin="1"/>
    <cellStyle name="Linked Cell" xfId="16332" builtinId="24" hidden="1" customBuiltin="1"/>
    <cellStyle name="Linked Cell" xfId="16364" builtinId="24" hidden="1" customBuiltin="1"/>
    <cellStyle name="Linked Cell" xfId="16393" builtinId="24" hidden="1" customBuiltin="1"/>
    <cellStyle name="Linked Cell" xfId="16420" builtinId="24" hidden="1" customBuiltin="1"/>
    <cellStyle name="Linked Cell" xfId="16396" builtinId="24" hidden="1" customBuiltin="1"/>
    <cellStyle name="Linked Cell" xfId="16399" builtinId="24" hidden="1" customBuiltin="1"/>
    <cellStyle name="Linked Cell" xfId="16464" builtinId="24" hidden="1" customBuiltin="1"/>
    <cellStyle name="Linked Cell" xfId="16486" builtinId="24" hidden="1" customBuiltin="1"/>
    <cellStyle name="Linked Cell" xfId="16509" builtinId="24" hidden="1" customBuiltin="1"/>
    <cellStyle name="Linked Cell" xfId="16536" builtinId="24" hidden="1" customBuiltin="1"/>
    <cellStyle name="Linked Cell" xfId="16574" builtinId="24" hidden="1" customBuiltin="1"/>
    <cellStyle name="Linked Cell" xfId="16602" builtinId="24" hidden="1" customBuiltin="1"/>
    <cellStyle name="Linked Cell" xfId="16635" builtinId="24" hidden="1" customBuiltin="1"/>
    <cellStyle name="Linked Cell" xfId="16665" builtinId="24" hidden="1" customBuiltin="1"/>
    <cellStyle name="Linked Cell" xfId="16692" builtinId="24" hidden="1" customBuiltin="1"/>
    <cellStyle name="Linked Cell" xfId="16668" builtinId="24" hidden="1" customBuiltin="1"/>
    <cellStyle name="Linked Cell" xfId="16642" builtinId="24" hidden="1" customBuiltin="1"/>
    <cellStyle name="Linked Cell" xfId="16671" builtinId="24" hidden="1" customBuiltin="1"/>
    <cellStyle name="Linked Cell" xfId="16737" builtinId="24" hidden="1" customBuiltin="1"/>
    <cellStyle name="Linked Cell" xfId="16760" builtinId="24" hidden="1" customBuiltin="1"/>
    <cellStyle name="Linked Cell" xfId="16782" builtinId="24" hidden="1" customBuiltin="1"/>
    <cellStyle name="Linked Cell" xfId="16812" builtinId="24" hidden="1" customBuiltin="1"/>
    <cellStyle name="Linked Cell" xfId="14114" builtinId="24" hidden="1" customBuiltin="1"/>
    <cellStyle name="Linked Cell" xfId="12778" builtinId="24" hidden="1" customBuiltin="1"/>
    <cellStyle name="Linked Cell" xfId="14084" builtinId="24" hidden="1" customBuiltin="1"/>
    <cellStyle name="Linked Cell" xfId="14529" builtinId="24" hidden="1" customBuiltin="1"/>
    <cellStyle name="Linked Cell" xfId="14688" builtinId="24" hidden="1" customBuiltin="1"/>
    <cellStyle name="Linked Cell" xfId="14642" builtinId="24" hidden="1" customBuiltin="1"/>
    <cellStyle name="Linked Cell" xfId="14041" builtinId="24" hidden="1" customBuiltin="1"/>
    <cellStyle name="Linked Cell" xfId="13975" builtinId="24" hidden="1" customBuiltin="1"/>
    <cellStyle name="Linked Cell" xfId="4602" builtinId="24" hidden="1" customBuiltin="1"/>
    <cellStyle name="Linked Cell" xfId="4605" builtinId="24" hidden="1" customBuiltin="1"/>
    <cellStyle name="Linked Cell" xfId="4230" builtinId="24" hidden="1" customBuiltin="1"/>
    <cellStyle name="Linked Cell" xfId="10844" builtinId="24" hidden="1" customBuiltin="1"/>
    <cellStyle name="Linked Cell" xfId="5113" builtinId="24" hidden="1" customBuiltin="1"/>
    <cellStyle name="Linked Cell" xfId="4287" builtinId="24" hidden="1" customBuiltin="1"/>
    <cellStyle name="Linked Cell" xfId="16866" builtinId="24" hidden="1" customBuiltin="1"/>
    <cellStyle name="Linked Cell" xfId="14777" builtinId="24" hidden="1" customBuiltin="1"/>
    <cellStyle name="Linked Cell" xfId="14541" builtinId="24" hidden="1" customBuiltin="1"/>
    <cellStyle name="Linked Cell" xfId="6112" builtinId="24" hidden="1" customBuiltin="1"/>
    <cellStyle name="Linked Cell" xfId="16983" builtinId="24" hidden="1" customBuiltin="1"/>
    <cellStyle name="Linked Cell" xfId="14171" builtinId="24" hidden="1" customBuiltin="1"/>
    <cellStyle name="Linked Cell" xfId="16892" builtinId="24" hidden="1" customBuiltin="1"/>
    <cellStyle name="Linked Cell" xfId="6020" builtinId="24" hidden="1" customBuiltin="1"/>
    <cellStyle name="Linked Cell" xfId="16891" builtinId="24" hidden="1" customBuiltin="1"/>
    <cellStyle name="Linked Cell" xfId="14024" builtinId="24" hidden="1" customBuiltin="1"/>
    <cellStyle name="Linked Cell" xfId="5038" builtinId="24" hidden="1" customBuiltin="1"/>
    <cellStyle name="Linked Cell" xfId="14546" builtinId="24" hidden="1" customBuiltin="1"/>
    <cellStyle name="Linked Cell" xfId="17016" builtinId="24" hidden="1" customBuiltin="1"/>
    <cellStyle name="Linked Cell" xfId="14467" builtinId="24" hidden="1" customBuiltin="1"/>
    <cellStyle name="Linked Cell" xfId="16803" builtinId="24" hidden="1" customBuiltin="1"/>
    <cellStyle name="Linked Cell" xfId="5661" builtinId="24" hidden="1" customBuiltin="1"/>
    <cellStyle name="Linked Cell" xfId="14668" builtinId="24" hidden="1" customBuiltin="1"/>
    <cellStyle name="Linked Cell" xfId="14014" builtinId="24" hidden="1" customBuiltin="1"/>
    <cellStyle name="Linked Cell" xfId="4284" builtinId="24" hidden="1" customBuiltin="1"/>
    <cellStyle name="Linked Cell" xfId="4687" builtinId="24" hidden="1" customBuiltin="1"/>
    <cellStyle name="Linked Cell" xfId="7557" builtinId="24" hidden="1" customBuiltin="1"/>
    <cellStyle name="Linked Cell" xfId="11174" builtinId="24" hidden="1" customBuiltin="1"/>
    <cellStyle name="Linked Cell" xfId="5582" builtinId="24" hidden="1" customBuiltin="1"/>
    <cellStyle name="Linked Cell" xfId="6059" builtinId="24" hidden="1" customBuiltin="1"/>
    <cellStyle name="Linked Cell" xfId="6246" builtinId="24" hidden="1" customBuiltin="1"/>
    <cellStyle name="Linked Cell" xfId="10669" builtinId="24" hidden="1" customBuiltin="1"/>
    <cellStyle name="Linked Cell" xfId="4710" builtinId="24" hidden="1" customBuiltin="1"/>
    <cellStyle name="Linked Cell" xfId="7695" builtinId="24" hidden="1" customBuiltin="1"/>
    <cellStyle name="Linked Cell" xfId="7919" builtinId="24" hidden="1" customBuiltin="1"/>
    <cellStyle name="Linked Cell" xfId="4587" builtinId="24" hidden="1" customBuiltin="1"/>
    <cellStyle name="Linked Cell" xfId="10652" builtinId="24" hidden="1" customBuiltin="1"/>
    <cellStyle name="Linked Cell" xfId="4917" builtinId="24" hidden="1" customBuiltin="1"/>
    <cellStyle name="Linked Cell" xfId="10642" builtinId="24" hidden="1" customBuiltin="1"/>
    <cellStyle name="Linked Cell" xfId="14453" builtinId="24" hidden="1" customBuiltin="1"/>
    <cellStyle name="Linked Cell" xfId="5514" builtinId="24" hidden="1" customBuiltin="1"/>
    <cellStyle name="Linked Cell" xfId="14111" builtinId="24" hidden="1" customBuiltin="1"/>
    <cellStyle name="Linked Cell" xfId="4652" builtinId="24" hidden="1" customBuiltin="1"/>
    <cellStyle name="Linked Cell" xfId="10967" builtinId="24" hidden="1" customBuiltin="1"/>
    <cellStyle name="Linked Cell" xfId="17171" builtinId="24" hidden="1" customBuiltin="1"/>
    <cellStyle name="Linked Cell" xfId="17196" builtinId="24" hidden="1" customBuiltin="1"/>
    <cellStyle name="Linked Cell" xfId="17223" builtinId="24" hidden="1" customBuiltin="1"/>
    <cellStyle name="Linked Cell" xfId="17250" builtinId="24" hidden="1" customBuiltin="1"/>
    <cellStyle name="Linked Cell" xfId="17275" builtinId="24" hidden="1" customBuiltin="1"/>
    <cellStyle name="Linked Cell" xfId="17131" builtinId="24" hidden="1" customBuiltin="1"/>
    <cellStyle name="Linked Cell" xfId="17315" builtinId="24" hidden="1" customBuiltin="1"/>
    <cellStyle name="Linked Cell" xfId="17347" builtinId="24" hidden="1" customBuiltin="1"/>
    <cellStyle name="Linked Cell" xfId="17382" builtinId="24" hidden="1" customBuiltin="1"/>
    <cellStyle name="Linked Cell" xfId="17415" builtinId="24" hidden="1" customBuiltin="1"/>
    <cellStyle name="Linked Cell" xfId="17446" builtinId="24" hidden="1" customBuiltin="1"/>
    <cellStyle name="Linked Cell" xfId="17418" builtinId="24" hidden="1" customBuiltin="1"/>
    <cellStyle name="Linked Cell" xfId="17389" builtinId="24" hidden="1" customBuiltin="1"/>
    <cellStyle name="Linked Cell" xfId="17421" builtinId="24" hidden="1" customBuiltin="1"/>
    <cellStyle name="Linked Cell" xfId="17498" builtinId="24" hidden="1" customBuiltin="1"/>
    <cellStyle name="Linked Cell" xfId="17526" builtinId="24" hidden="1" customBuiltin="1"/>
    <cellStyle name="Linked Cell" xfId="17551" builtinId="24" hidden="1" customBuiltin="1"/>
    <cellStyle name="Linked Cell" xfId="17425" builtinId="24" hidden="1" customBuiltin="1"/>
    <cellStyle name="Linked Cell" xfId="17628" builtinId="24" hidden="1" customBuiltin="1"/>
    <cellStyle name="Linked Cell" xfId="17660" builtinId="24" hidden="1" customBuiltin="1"/>
    <cellStyle name="Linked Cell" xfId="17690" builtinId="24" hidden="1" customBuiltin="1"/>
    <cellStyle name="Linked Cell" xfId="17719" builtinId="24" hidden="1" customBuiltin="1"/>
    <cellStyle name="Linked Cell" xfId="17693" builtinId="24" hidden="1" customBuiltin="1"/>
    <cellStyle name="Linked Cell" xfId="17667" builtinId="24" hidden="1" customBuiltin="1"/>
    <cellStyle name="Linked Cell" xfId="17696" builtinId="24" hidden="1" customBuiltin="1"/>
    <cellStyle name="Linked Cell" xfId="17765" builtinId="24" hidden="1" customBuiltin="1"/>
    <cellStyle name="Linked Cell" xfId="17792" builtinId="24" hidden="1" customBuiltin="1"/>
    <cellStyle name="Linked Cell" xfId="17816" builtinId="24" hidden="1" customBuiltin="1"/>
    <cellStyle name="Linked Cell" xfId="17844" builtinId="24" hidden="1" customBuiltin="1"/>
    <cellStyle name="Linked Cell" xfId="17883" builtinId="24" hidden="1" customBuiltin="1"/>
    <cellStyle name="Linked Cell" xfId="17912" builtinId="24" hidden="1" customBuiltin="1"/>
    <cellStyle name="Linked Cell" xfId="17944" builtinId="24" hidden="1" customBuiltin="1"/>
    <cellStyle name="Linked Cell" xfId="17975" builtinId="24" hidden="1" customBuiltin="1"/>
    <cellStyle name="Linked Cell" xfId="18003" builtinId="24" hidden="1" customBuiltin="1"/>
    <cellStyle name="Linked Cell" xfId="17978" builtinId="24" hidden="1" customBuiltin="1"/>
    <cellStyle name="Linked Cell" xfId="17951" builtinId="24" hidden="1" customBuiltin="1"/>
    <cellStyle name="Linked Cell" xfId="17981" builtinId="24" hidden="1" customBuiltin="1"/>
    <cellStyle name="Linked Cell" xfId="18047" builtinId="24" hidden="1" customBuiltin="1"/>
    <cellStyle name="Linked Cell" xfId="18073" builtinId="24" hidden="1" customBuiltin="1"/>
    <cellStyle name="Linked Cell" xfId="18097" builtinId="24" hidden="1" customBuiltin="1"/>
    <cellStyle name="Linked Cell" xfId="18121" builtinId="24" hidden="1" customBuiltin="1"/>
    <cellStyle name="Linked Cell" xfId="17045" builtinId="24" hidden="1" customBuiltin="1"/>
    <cellStyle name="Linked Cell" xfId="17104" builtinId="24" hidden="1" customBuiltin="1"/>
    <cellStyle name="Linked Cell" xfId="17049" builtinId="24" hidden="1" customBuiltin="1"/>
    <cellStyle name="Linked Cell" xfId="17077" builtinId="24" hidden="1" customBuiltin="1"/>
    <cellStyle name="Linked Cell" xfId="17076" builtinId="24" hidden="1" customBuiltin="1"/>
    <cellStyle name="Linked Cell" xfId="18274" builtinId="24" hidden="1" customBuiltin="1"/>
    <cellStyle name="Linked Cell" xfId="18295" builtinId="24" hidden="1" customBuiltin="1"/>
    <cellStyle name="Linked Cell" xfId="18318" builtinId="24" hidden="1" customBuiltin="1"/>
    <cellStyle name="Linked Cell" xfId="18339" builtinId="24" hidden="1" customBuiltin="1"/>
    <cellStyle name="Linked Cell" xfId="4216" builtinId="24" hidden="1" customBuiltin="1"/>
    <cellStyle name="Linked Cell" xfId="16371" builtinId="24" hidden="1" customBuiltin="1"/>
    <cellStyle name="Linked Cell" xfId="14975" builtinId="24" hidden="1" customBuiltin="1"/>
    <cellStyle name="Linked Cell" xfId="5867" builtinId="24" hidden="1" customBuiltin="1"/>
    <cellStyle name="Linked Cell" xfId="11690" builtinId="24" hidden="1" customBuiltin="1"/>
    <cellStyle name="Linked Cell" xfId="5209" builtinId="24" hidden="1" customBuiltin="1"/>
    <cellStyle name="Linked Cell" xfId="9502" builtinId="24" hidden="1" customBuiltin="1"/>
    <cellStyle name="Linked Cell" xfId="7090" builtinId="24" hidden="1" customBuiltin="1"/>
    <cellStyle name="Linked Cell" xfId="3911" builtinId="24" hidden="1" customBuiltin="1"/>
    <cellStyle name="Linked Cell" xfId="3269" builtinId="24" hidden="1" customBuiltin="1"/>
    <cellStyle name="Linked Cell" xfId="18240" builtinId="24" hidden="1" customBuiltin="1"/>
    <cellStyle name="Linked Cell" xfId="18395" builtinId="24" hidden="1" customBuiltin="1"/>
    <cellStyle name="Linked Cell" xfId="18425" builtinId="24" hidden="1" customBuiltin="1"/>
    <cellStyle name="Linked Cell" xfId="18460" builtinId="24" hidden="1" customBuiltin="1"/>
    <cellStyle name="Linked Cell" xfId="18491" builtinId="24" hidden="1" customBuiltin="1"/>
    <cellStyle name="Linked Cell" xfId="18523" builtinId="24" hidden="1" customBuiltin="1"/>
    <cellStyle name="Linked Cell" xfId="18494" builtinId="24" hidden="1" customBuiltin="1"/>
    <cellStyle name="Linked Cell" xfId="18467" builtinId="24" hidden="1" customBuiltin="1"/>
    <cellStyle name="Linked Cell" xfId="18497" builtinId="24" hidden="1" customBuiltin="1"/>
    <cellStyle name="Linked Cell" xfId="18573" builtinId="24" hidden="1" customBuiltin="1"/>
    <cellStyle name="Linked Cell" xfId="18598" builtinId="24" hidden="1" customBuiltin="1"/>
    <cellStyle name="Linked Cell" xfId="18625" builtinId="24" hidden="1" customBuiltin="1"/>
    <cellStyle name="Linked Cell" xfId="18501" builtinId="24" hidden="1" customBuiltin="1"/>
    <cellStyle name="Linked Cell" xfId="18672" builtinId="24" hidden="1" customBuiltin="1"/>
    <cellStyle name="Linked Cell" xfId="18702" builtinId="24" hidden="1" customBuiltin="1"/>
    <cellStyle name="Linked Cell" xfId="18734" builtinId="24" hidden="1" customBuiltin="1"/>
    <cellStyle name="Linked Cell" xfId="18764" builtinId="24" hidden="1" customBuiltin="1"/>
    <cellStyle name="Linked Cell" xfId="18792" builtinId="24" hidden="1" customBuiltin="1"/>
    <cellStyle name="Linked Cell" xfId="18767" builtinId="24" hidden="1" customBuiltin="1"/>
    <cellStyle name="Linked Cell" xfId="18741" builtinId="24" hidden="1" customBuiltin="1"/>
    <cellStyle name="Linked Cell" xfId="18770" builtinId="24" hidden="1" customBuiltin="1"/>
    <cellStyle name="Linked Cell" xfId="18837" builtinId="24" hidden="1" customBuiltin="1"/>
    <cellStyle name="Linked Cell" xfId="18864" builtinId="24" hidden="1" customBuiltin="1"/>
    <cellStyle name="Linked Cell" xfId="18888" builtinId="24" hidden="1" customBuiltin="1"/>
    <cellStyle name="Linked Cell" xfId="18917" builtinId="24" hidden="1" customBuiltin="1"/>
    <cellStyle name="Linked Cell" xfId="18955" builtinId="24" hidden="1" customBuiltin="1"/>
    <cellStyle name="Linked Cell" xfId="18984" builtinId="24" hidden="1" customBuiltin="1"/>
    <cellStyle name="Linked Cell" xfId="19016" builtinId="24" hidden="1" customBuiltin="1"/>
    <cellStyle name="Linked Cell" xfId="19047" builtinId="24" hidden="1" customBuiltin="1"/>
    <cellStyle name="Linked Cell" xfId="19075" builtinId="24" hidden="1" customBuiltin="1"/>
    <cellStyle name="Linked Cell" xfId="19023" builtinId="24" hidden="1" customBuiltin="1"/>
    <cellStyle name="Linked Cell" xfId="19053" builtinId="24" hidden="1" customBuiltin="1"/>
    <cellStyle name="Linked Cell" xfId="19120" builtinId="24" hidden="1" customBuiltin="1"/>
    <cellStyle name="Linked Cell" xfId="19143" builtinId="24" hidden="1" customBuiltin="1"/>
    <cellStyle name="Linked Cell" xfId="19167" builtinId="24" hidden="1" customBuiltin="1"/>
    <cellStyle name="Linked Cell" xfId="19190" builtinId="24" hidden="1" customBuiltin="1"/>
    <cellStyle name="Linked Cell" xfId="7595" builtinId="24" hidden="1" customBuiltin="1"/>
    <cellStyle name="Linked Cell" xfId="5474" builtinId="24" hidden="1" customBuiltin="1"/>
    <cellStyle name="Linked Cell" xfId="5836" builtinId="24" hidden="1" customBuiltin="1"/>
    <cellStyle name="Linked Cell" xfId="6927" builtinId="24" hidden="1" customBuiltin="1"/>
    <cellStyle name="Linked Cell" xfId="5465" builtinId="24" hidden="1" customBuiltin="1"/>
    <cellStyle name="Linked Cell" xfId="17341" builtinId="24" hidden="1" customBuiltin="1"/>
    <cellStyle name="Linked Cell" xfId="16834" builtinId="24" hidden="1" customBuiltin="1"/>
    <cellStyle name="Linked Cell" xfId="7558" builtinId="24" hidden="1" customBuiltin="1"/>
    <cellStyle name="Linked Cell" xfId="18031" builtinId="24" hidden="1" customBuiltin="1"/>
    <cellStyle name="Linked Cell" xfId="5619" builtinId="24" hidden="1" customBuiltin="1"/>
    <cellStyle name="Linked Cell" xfId="6278" builtinId="24" hidden="1" customBuiltin="1"/>
    <cellStyle name="Linked Cell" xfId="17335" builtinId="24" hidden="1" customBuiltin="1"/>
    <cellStyle name="Linked Cell" xfId="18081" builtinId="24" hidden="1" customBuiltin="1"/>
    <cellStyle name="Linked Cell" xfId="17302" builtinId="24" hidden="1" customBuiltin="1"/>
    <cellStyle name="Linked Cell" xfId="16924" builtinId="24" hidden="1" customBuiltin="1"/>
    <cellStyle name="Linked Cell" xfId="4574" builtinId="24" hidden="1" customBuiltin="1"/>
    <cellStyle name="Linked Cell" xfId="5960" builtinId="24" hidden="1" customBuiltin="1"/>
    <cellStyle name="Linked Cell" xfId="5136" builtinId="24" hidden="1" customBuiltin="1"/>
    <cellStyle name="Linked Cell" xfId="7869" builtinId="24" hidden="1" customBuiltin="1"/>
    <cellStyle name="Linked Cell" xfId="19253" builtinId="24" hidden="1" customBuiltin="1"/>
    <cellStyle name="Linked Cell" xfId="19290" builtinId="24" hidden="1" customBuiltin="1"/>
    <cellStyle name="Linked Cell" xfId="19325" builtinId="24" hidden="1" customBuiltin="1"/>
    <cellStyle name="Linked Cell" xfId="14074" builtinId="24" hidden="1" customBuiltin="1"/>
    <cellStyle name="Linked Cell" xfId="19388" builtinId="24" hidden="1" customBuiltin="1"/>
    <cellStyle name="Linked Cell" xfId="19421" builtinId="24" hidden="1" customBuiltin="1"/>
    <cellStyle name="Linked Cell" xfId="19456" builtinId="24" hidden="1" customBuiltin="1"/>
    <cellStyle name="Linked Cell" xfId="19489" builtinId="24" hidden="1" customBuiltin="1"/>
    <cellStyle name="Linked Cell" xfId="19519" builtinId="24" hidden="1" customBuiltin="1"/>
    <cellStyle name="Linked Cell" xfId="19492" builtinId="24" hidden="1" customBuiltin="1"/>
    <cellStyle name="Linked Cell" xfId="19495" builtinId="24" hidden="1" customBuiltin="1"/>
    <cellStyle name="Linked Cell" xfId="19575" builtinId="24" hidden="1" customBuiltin="1"/>
    <cellStyle name="Linked Cell" xfId="19611" builtinId="24" hidden="1" customBuiltin="1"/>
    <cellStyle name="Linked Cell" xfId="19645" builtinId="24" hidden="1" customBuiltin="1"/>
    <cellStyle name="Linked Cell" xfId="19685" builtinId="24" hidden="1" customBuiltin="1"/>
    <cellStyle name="Linked Cell" xfId="19730" builtinId="24" hidden="1" customBuiltin="1"/>
    <cellStyle name="Linked Cell" xfId="19763" builtinId="24" hidden="1" customBuiltin="1"/>
    <cellStyle name="Linked Cell" xfId="19798" builtinId="24" hidden="1" customBuiltin="1"/>
    <cellStyle name="Linked Cell" xfId="19831" builtinId="24" hidden="1" customBuiltin="1"/>
    <cellStyle name="Linked Cell" xfId="19861" builtinId="24" hidden="1" customBuiltin="1"/>
    <cellStyle name="Linked Cell" xfId="19834" builtinId="24" hidden="1" customBuiltin="1"/>
    <cellStyle name="Linked Cell" xfId="19805" builtinId="24" hidden="1" customBuiltin="1"/>
    <cellStyle name="Linked Cell" xfId="19837" builtinId="24" hidden="1" customBuiltin="1"/>
    <cellStyle name="Linked Cell" xfId="19917" builtinId="24" hidden="1" customBuiltin="1"/>
    <cellStyle name="Linked Cell" xfId="19953" builtinId="24" hidden="1" customBuiltin="1"/>
    <cellStyle name="Linked Cell" xfId="19987" builtinId="24" hidden="1" customBuiltin="1"/>
    <cellStyle name="Linked Cell" xfId="20026" builtinId="24" hidden="1" customBuiltin="1"/>
    <cellStyle name="Linked Cell" xfId="20136" builtinId="24" hidden="1" customBuiltin="1"/>
    <cellStyle name="Linked Cell" xfId="20157" builtinId="24" hidden="1" customBuiltin="1"/>
    <cellStyle name="Linked Cell" xfId="20180" builtinId="24" hidden="1" customBuiltin="1"/>
    <cellStyle name="Linked Cell" xfId="20202" builtinId="24" hidden="1" customBuiltin="1"/>
    <cellStyle name="Linked Cell" xfId="20223" builtinId="24" hidden="1" customBuiltin="1"/>
    <cellStyle name="Linked Cell" xfId="20257" builtinId="24" hidden="1" customBuiltin="1"/>
    <cellStyle name="Linked Cell" xfId="20455" builtinId="24" hidden="1" customBuiltin="1"/>
    <cellStyle name="Linked Cell" xfId="20480" builtinId="24" hidden="1" customBuiltin="1"/>
    <cellStyle name="Linked Cell" xfId="20506" builtinId="24" hidden="1" customBuiltin="1"/>
    <cellStyle name="Linked Cell" xfId="20533" builtinId="24" hidden="1" customBuiltin="1"/>
    <cellStyle name="Linked Cell" xfId="20415" builtinId="24" hidden="1" customBuiltin="1"/>
    <cellStyle name="Linked Cell" xfId="20598" builtinId="24" hidden="1" customBuiltin="1"/>
    <cellStyle name="Linked Cell" xfId="20629" builtinId="24" hidden="1" customBuiltin="1"/>
    <cellStyle name="Linked Cell" xfId="20664" builtinId="24" hidden="1" customBuiltin="1"/>
    <cellStyle name="Linked Cell" xfId="20696" builtinId="24" hidden="1" customBuiltin="1"/>
    <cellStyle name="Linked Cell" xfId="20727" builtinId="24" hidden="1" customBuiltin="1"/>
    <cellStyle name="Linked Cell" xfId="20699" builtinId="24" hidden="1" customBuiltin="1"/>
    <cellStyle name="Linked Cell" xfId="20671" builtinId="24" hidden="1" customBuiltin="1"/>
    <cellStyle name="Linked Cell" xfId="20702" builtinId="24" hidden="1" customBuiltin="1"/>
    <cellStyle name="Linked Cell" xfId="20778" builtinId="24" hidden="1" customBuiltin="1"/>
    <cellStyle name="Linked Cell" xfId="20806" builtinId="24" hidden="1" customBuiltin="1"/>
    <cellStyle name="Linked Cell" xfId="20830" builtinId="24" hidden="1" customBuiltin="1"/>
    <cellStyle name="Linked Cell" xfId="20706" builtinId="24" hidden="1" customBuiltin="1"/>
    <cellStyle name="Linked Cell" xfId="20877" builtinId="24" hidden="1" customBuiltin="1"/>
    <cellStyle name="Linked Cell" xfId="20907" builtinId="24" hidden="1" customBuiltin="1"/>
    <cellStyle name="Linked Cell" xfId="20939" builtinId="24" hidden="1" customBuiltin="1"/>
    <cellStyle name="Linked Cell" xfId="20969" builtinId="24" hidden="1" customBuiltin="1"/>
    <cellStyle name="Linked Cell" xfId="20997" builtinId="24" hidden="1" customBuiltin="1"/>
    <cellStyle name="Linked Cell" xfId="20972" builtinId="24" hidden="1" customBuiltin="1"/>
    <cellStyle name="Linked Cell" xfId="20946" builtinId="24" hidden="1" customBuiltin="1"/>
    <cellStyle name="Linked Cell" xfId="20975" builtinId="24" hidden="1" customBuiltin="1"/>
    <cellStyle name="Linked Cell" xfId="21041" builtinId="24" hidden="1" customBuiltin="1"/>
    <cellStyle name="Linked Cell" xfId="21066" builtinId="24" hidden="1" customBuiltin="1"/>
    <cellStyle name="Linked Cell" xfId="21116" builtinId="24" hidden="1" customBuiltin="1"/>
    <cellStyle name="Linked Cell" xfId="21155" builtinId="24" hidden="1" customBuiltin="1"/>
    <cellStyle name="Linked Cell" xfId="21184" builtinId="24" hidden="1" customBuiltin="1"/>
    <cellStyle name="Linked Cell" xfId="21216" builtinId="24" hidden="1" customBuiltin="1"/>
    <cellStyle name="Linked Cell" xfId="21247" builtinId="24" hidden="1" customBuiltin="1"/>
    <cellStyle name="Linked Cell" xfId="21274" builtinId="24" hidden="1" customBuiltin="1"/>
    <cellStyle name="Linked Cell" xfId="21250" builtinId="24" hidden="1" customBuiltin="1"/>
    <cellStyle name="Linked Cell" xfId="21223" builtinId="24" hidden="1" customBuiltin="1"/>
    <cellStyle name="Linked Cell" xfId="21253" builtinId="24" hidden="1" customBuiltin="1"/>
    <cellStyle name="Linked Cell" xfId="21318" builtinId="24" hidden="1" customBuiltin="1"/>
    <cellStyle name="Linked Cell" xfId="21344" builtinId="24" hidden="1" customBuiltin="1"/>
    <cellStyle name="Linked Cell" xfId="21367" builtinId="24" hidden="1" customBuiltin="1"/>
    <cellStyle name="Linked Cell" xfId="21390" builtinId="24" hidden="1" customBuiltin="1"/>
    <cellStyle name="Linked Cell" xfId="20330" builtinId="24" hidden="1" customBuiltin="1"/>
    <cellStyle name="Linked Cell" xfId="20388" builtinId="24" hidden="1" customBuiltin="1"/>
    <cellStyle name="Linked Cell" xfId="20397" builtinId="24" hidden="1" customBuiltin="1"/>
    <cellStyle name="Linked Cell" xfId="20334" builtinId="24" hidden="1" customBuiltin="1"/>
    <cellStyle name="Linked Cell" xfId="20361" builtinId="24" hidden="1" customBuiltin="1"/>
    <cellStyle name="Linked Cell" xfId="20360" builtinId="24" hidden="1" customBuiltin="1"/>
    <cellStyle name="Linked Cell" xfId="21543" builtinId="24" hidden="1" customBuiltin="1"/>
    <cellStyle name="Linked Cell" xfId="21564" builtinId="24" hidden="1" customBuiltin="1"/>
    <cellStyle name="Linked Cell" xfId="21587" builtinId="24" hidden="1" customBuiltin="1"/>
    <cellStyle name="Linked Cell" xfId="21608" builtinId="24" hidden="1" customBuiltin="1"/>
    <cellStyle name="Linked Cell" xfId="21629" builtinId="24" hidden="1" customBuiltin="1"/>
    <cellStyle name="Linked Cell" xfId="21509" builtinId="24" hidden="1" customBuiltin="1"/>
    <cellStyle name="Linked Cell" xfId="21664" builtinId="24" hidden="1" customBuiltin="1"/>
    <cellStyle name="Linked Cell" xfId="21694" builtinId="24" hidden="1" customBuiltin="1"/>
    <cellStyle name="Linked Cell" xfId="21729" builtinId="24" hidden="1" customBuiltin="1"/>
    <cellStyle name="Linked Cell" xfId="21760" builtinId="24" hidden="1" customBuiltin="1"/>
    <cellStyle name="Linked Cell" xfId="21791" builtinId="24" hidden="1" customBuiltin="1"/>
    <cellStyle name="Linked Cell" xfId="21763" builtinId="24" hidden="1" customBuiltin="1"/>
    <cellStyle name="Linked Cell" xfId="21736" builtinId="24" hidden="1" customBuiltin="1"/>
    <cellStyle name="Linked Cell" xfId="21766" builtinId="24" hidden="1" customBuiltin="1"/>
    <cellStyle name="Linked Cell" xfId="21839" builtinId="24" hidden="1" customBuiltin="1"/>
    <cellStyle name="Linked Cell" xfId="21863" builtinId="24" hidden="1" customBuiltin="1"/>
    <cellStyle name="Linked Cell" xfId="21887" builtinId="24" hidden="1" customBuiltin="1"/>
    <cellStyle name="Linked Cell" xfId="21770" builtinId="24" hidden="1" customBuiltin="1"/>
    <cellStyle name="Linked Cell" xfId="21934" builtinId="24" hidden="1" customBuiltin="1"/>
    <cellStyle name="Linked Cell" xfId="21963" builtinId="24" hidden="1" customBuiltin="1"/>
    <cellStyle name="Linked Cell" xfId="21995" builtinId="24" hidden="1" customBuiltin="1"/>
    <cellStyle name="Linked Cell" xfId="22052" builtinId="24" hidden="1" customBuiltin="1"/>
    <cellStyle name="Linked Cell" xfId="22028" builtinId="24" hidden="1" customBuiltin="1"/>
    <cellStyle name="Linked Cell" xfId="22002" builtinId="24" hidden="1" customBuiltin="1"/>
    <cellStyle name="Linked Cell" xfId="22031" builtinId="24" hidden="1" customBuiltin="1"/>
    <cellStyle name="Linked Cell" xfId="22095" builtinId="24" hidden="1" customBuiltin="1"/>
    <cellStyle name="Linked Cell" xfId="22120" builtinId="24" hidden="1" customBuiltin="1"/>
    <cellStyle name="Linked Cell" xfId="22144" builtinId="24" hidden="1" customBuiltin="1"/>
    <cellStyle name="Linked Cell" xfId="22172" builtinId="24" hidden="1" customBuiltin="1"/>
    <cellStyle name="Linked Cell" xfId="22210" builtinId="24" hidden="1" customBuiltin="1"/>
    <cellStyle name="Linked Cell" xfId="22239" builtinId="24" hidden="1" customBuiltin="1"/>
    <cellStyle name="Linked Cell" xfId="22271" builtinId="24" hidden="1" customBuiltin="1"/>
    <cellStyle name="Linked Cell" xfId="22302" builtinId="24" hidden="1" customBuiltin="1"/>
    <cellStyle name="Linked Cell" xfId="22329" builtinId="24" hidden="1" customBuiltin="1"/>
    <cellStyle name="Linked Cell" xfId="22305" builtinId="24" hidden="1" customBuiltin="1"/>
    <cellStyle name="Linked Cell" xfId="22278" builtinId="24" hidden="1" customBuiltin="1"/>
    <cellStyle name="Linked Cell" xfId="22308" builtinId="24" hidden="1" customBuiltin="1"/>
    <cellStyle name="Linked Cell" xfId="22374" builtinId="24" hidden="1" customBuiltin="1"/>
    <cellStyle name="Linked Cell" xfId="22397" builtinId="24" hidden="1" customBuiltin="1"/>
    <cellStyle name="Linked Cell" xfId="22420" builtinId="24" hidden="1" customBuiltin="1"/>
    <cellStyle name="Linked Cell" xfId="22443" builtinId="24" hidden="1" customBuiltin="1"/>
    <cellStyle name="Linked Cell" xfId="7942" builtinId="24" hidden="1" customBuiltin="1"/>
    <cellStyle name="Linked Cell" xfId="4620" builtinId="24" hidden="1" customBuiltin="1"/>
    <cellStyle name="Linked Cell" xfId="14798" builtinId="24" hidden="1" customBuiltin="1"/>
    <cellStyle name="Linked Cell" xfId="7706" builtinId="24" hidden="1" customBuiltin="1"/>
    <cellStyle name="Linked Cell" xfId="20623" builtinId="24" hidden="1" customBuiltin="1"/>
    <cellStyle name="Linked Cell" xfId="5037" builtinId="24" hidden="1" customBuiltin="1"/>
    <cellStyle name="Linked Cell" xfId="16842" builtinId="24" hidden="1" customBuiltin="1"/>
    <cellStyle name="Linked Cell" xfId="21302" builtinId="24" hidden="1" customBuiltin="1"/>
    <cellStyle name="Linked Cell" xfId="19035" builtinId="24" hidden="1" customBuiltin="1"/>
    <cellStyle name="Linked Cell" xfId="5916" builtinId="24" hidden="1" customBuiltin="1"/>
    <cellStyle name="Linked Cell" xfId="20617" builtinId="24" hidden="1" customBuiltin="1"/>
    <cellStyle name="Linked Cell" xfId="21352" builtinId="24" hidden="1" customBuiltin="1"/>
    <cellStyle name="Linked Cell" xfId="20585" builtinId="24" hidden="1" customBuiltin="1"/>
    <cellStyle name="Linked Cell" xfId="17017" builtinId="24" hidden="1" customBuiltin="1"/>
    <cellStyle name="Linked Cell" xfId="8756" builtinId="24" hidden="1" customBuiltin="1"/>
    <cellStyle name="Linked Cell" xfId="14540" builtinId="24" hidden="1" customBuiltin="1"/>
    <cellStyle name="Linked Cell" xfId="17512" builtinId="24" hidden="1" customBuiltin="1"/>
    <cellStyle name="Linked Cell" xfId="16261" builtinId="24" hidden="1" customBuiltin="1"/>
    <cellStyle name="Linked Cell" xfId="22506" builtinId="24" hidden="1" customBuiltin="1"/>
    <cellStyle name="Linked Cell" xfId="22543" builtinId="24" hidden="1" customBuiltin="1"/>
    <cellStyle name="Linked Cell" xfId="22578" builtinId="24" hidden="1" customBuiltin="1"/>
    <cellStyle name="Linked Cell" xfId="4547" builtinId="24" hidden="1" customBuiltin="1"/>
    <cellStyle name="Linked Cell" xfId="22641" builtinId="24" hidden="1" customBuiltin="1"/>
    <cellStyle name="Linked Cell" xfId="22674" builtinId="24" hidden="1" customBuiltin="1"/>
    <cellStyle name="Linked Cell" xfId="22709" builtinId="24" hidden="1" customBuiltin="1"/>
    <cellStyle name="Linked Cell" xfId="22742" builtinId="24" hidden="1" customBuiltin="1"/>
    <cellStyle name="Linked Cell" xfId="22772" builtinId="24" hidden="1" customBuiltin="1"/>
    <cellStyle name="Linked Cell" xfId="22745" builtinId="24" hidden="1" customBuiltin="1"/>
    <cellStyle name="Linked Cell" xfId="22716" builtinId="24" hidden="1" customBuiltin="1"/>
    <cellStyle name="Linked Cell" xfId="22748" builtinId="24" hidden="1" customBuiltin="1"/>
    <cellStyle name="Linked Cell" xfId="22828" builtinId="24" hidden="1" customBuiltin="1"/>
    <cellStyle name="Linked Cell" xfId="22864" builtinId="24" hidden="1" customBuiltin="1"/>
    <cellStyle name="Linked Cell" xfId="22898" builtinId="24" hidden="1" customBuiltin="1"/>
    <cellStyle name="Linked Cell" xfId="22938" builtinId="24" hidden="1" customBuiltin="1"/>
    <cellStyle name="Linked Cell" xfId="22983" builtinId="24" hidden="1" customBuiltin="1"/>
    <cellStyle name="Linked Cell" xfId="23016" builtinId="24" hidden="1" customBuiltin="1"/>
    <cellStyle name="Linked Cell" xfId="23051" builtinId="24" hidden="1" customBuiltin="1"/>
    <cellStyle name="Linked Cell" xfId="23084" builtinId="24" hidden="1" customBuiltin="1"/>
    <cellStyle name="Linked Cell" xfId="23114" builtinId="24" hidden="1" customBuiltin="1"/>
    <cellStyle name="Linked Cell" xfId="23087" builtinId="24" hidden="1" customBuiltin="1"/>
    <cellStyle name="Linked Cell" xfId="23058" builtinId="24" hidden="1" customBuiltin="1"/>
    <cellStyle name="Linked Cell" xfId="23090" builtinId="24" hidden="1" customBuiltin="1"/>
    <cellStyle name="Linked Cell" xfId="23206" builtinId="24" hidden="1" customBuiltin="1"/>
    <cellStyle name="Linked Cell" xfId="23240" builtinId="24" hidden="1" customBuiltin="1"/>
    <cellStyle name="Linked Cell" xfId="23276" builtinId="24" hidden="1" customBuiltin="1"/>
    <cellStyle name="Linked Cell" xfId="23344" builtinId="24" hidden="1" customBuiltin="1"/>
    <cellStyle name="Linked Cell" xfId="23365" builtinId="24" hidden="1" customBuiltin="1"/>
    <cellStyle name="Linked Cell" xfId="23388" builtinId="24" hidden="1" customBuiltin="1"/>
    <cellStyle name="Linked Cell" xfId="23410" builtinId="24" hidden="1" customBuiltin="1"/>
    <cellStyle name="Linked Cell" xfId="23431" builtinId="24" hidden="1" customBuiltin="1"/>
    <cellStyle name="Linked Cell" xfId="5026" builtinId="24" hidden="1" customBuiltin="1"/>
    <cellStyle name="Linked Cell" xfId="19463" builtinId="24" hidden="1" customBuiltin="1"/>
    <cellStyle name="Linked Cell" xfId="6606" builtinId="24" hidden="1" customBuiltin="1"/>
    <cellStyle name="Linked Cell" xfId="1817" builtinId="24" hidden="1" customBuiltin="1"/>
    <cellStyle name="Linked Cell" xfId="1842" builtinId="24" hidden="1" customBuiltin="1"/>
    <cellStyle name="Linked Cell" xfId="2021" builtinId="24" hidden="1" customBuiltin="1"/>
    <cellStyle name="Linked Cell" xfId="2042" builtinId="24" hidden="1" customBuiltin="1"/>
    <cellStyle name="Linked Cell" xfId="2065" builtinId="24" hidden="1" customBuiltin="1"/>
    <cellStyle name="Linked Cell" xfId="2087" builtinId="24" hidden="1" customBuiltin="1"/>
    <cellStyle name="Linked Cell" xfId="2108" builtinId="24" hidden="1" customBuiltin="1"/>
    <cellStyle name="Linked Cell" xfId="1986" builtinId="24" hidden="1" customBuiltin="1"/>
    <cellStyle name="Linked Cell" xfId="2141" builtinId="24" hidden="1" customBuiltin="1"/>
    <cellStyle name="Linked Cell" xfId="2169" builtinId="24" hidden="1" customBuiltin="1"/>
    <cellStyle name="Linked Cell" xfId="2204" builtinId="24" hidden="1" customBuiltin="1"/>
    <cellStyle name="Linked Cell" xfId="2234" builtinId="24" hidden="1" customBuiltin="1"/>
    <cellStyle name="Linked Cell" xfId="2265" builtinId="24" hidden="1" customBuiltin="1"/>
    <cellStyle name="Linked Cell" xfId="2237" builtinId="24" hidden="1" customBuiltin="1"/>
    <cellStyle name="Linked Cell" xfId="2211" builtinId="24" hidden="1" customBuiltin="1"/>
    <cellStyle name="Linked Cell" xfId="2240" builtinId="24" hidden="1" customBuiltin="1"/>
    <cellStyle name="Linked Cell" xfId="2311" builtinId="24" hidden="1" customBuiltin="1"/>
    <cellStyle name="Linked Cell" xfId="2333" builtinId="24" hidden="1" customBuiltin="1"/>
    <cellStyle name="Linked Cell" xfId="2244" builtinId="24" hidden="1" customBuiltin="1"/>
    <cellStyle name="Linked Cell" xfId="2396" builtinId="24" hidden="1" customBuiltin="1"/>
    <cellStyle name="Linked Cell" xfId="2423" builtinId="24" hidden="1" customBuiltin="1"/>
    <cellStyle name="Linked Cell" xfId="2455" builtinId="24" hidden="1" customBuiltin="1"/>
    <cellStyle name="Linked Cell" xfId="2484" builtinId="24" hidden="1" customBuiltin="1"/>
    <cellStyle name="Linked Cell" xfId="2511" builtinId="24" hidden="1" customBuiltin="1"/>
    <cellStyle name="Linked Cell" xfId="2487" builtinId="24" hidden="1" customBuiltin="1"/>
    <cellStyle name="Linked Cell" xfId="2462" builtinId="24" hidden="1" customBuiltin="1"/>
    <cellStyle name="Linked Cell" xfId="2490" builtinId="24" hidden="1" customBuiltin="1"/>
    <cellStyle name="Linked Cell" xfId="2552" builtinId="24" hidden="1" customBuiltin="1"/>
    <cellStyle name="Linked Cell" xfId="2574" builtinId="24" hidden="1" customBuiltin="1"/>
    <cellStyle name="Linked Cell" xfId="2595" builtinId="24" hidden="1" customBuiltin="1"/>
    <cellStyle name="Linked Cell" xfId="2619" builtinId="24" hidden="1" customBuiltin="1"/>
    <cellStyle name="Linked Cell" xfId="2656" builtinId="24" hidden="1" customBuiltin="1"/>
    <cellStyle name="Linked Cell" xfId="2683" builtinId="24" hidden="1" customBuiltin="1"/>
    <cellStyle name="Linked Cell" xfId="2715" builtinId="24" hidden="1" customBuiltin="1"/>
    <cellStyle name="Linked Cell" xfId="2744" builtinId="24" hidden="1" customBuiltin="1"/>
    <cellStyle name="Linked Cell" xfId="2771" builtinId="24" hidden="1" customBuiltin="1"/>
    <cellStyle name="Linked Cell" xfId="2747" builtinId="24" hidden="1" customBuiltin="1"/>
    <cellStyle name="Linked Cell" xfId="2722" builtinId="24" hidden="1" customBuiltin="1"/>
    <cellStyle name="Linked Cell" xfId="2750" builtinId="24" hidden="1" customBuiltin="1"/>
    <cellStyle name="Linked Cell" xfId="2812" builtinId="24" hidden="1" customBuiltin="1"/>
    <cellStyle name="Linked Cell" xfId="2834" builtinId="24" hidden="1" customBuiltin="1"/>
    <cellStyle name="Linked Cell" xfId="2855" builtinId="24" hidden="1" customBuiltin="1"/>
    <cellStyle name="Linked Cell" xfId="2876" builtinId="24" hidden="1" customBuiltin="1"/>
    <cellStyle name="Linked Cell" xfId="1910" builtinId="24" hidden="1" customBuiltin="1"/>
    <cellStyle name="Linked Cell" xfId="1961" builtinId="24" hidden="1" customBuiltin="1"/>
    <cellStyle name="Linked Cell" xfId="1969" builtinId="24" hidden="1" customBuiltin="1"/>
    <cellStyle name="Linked Cell" xfId="1912" builtinId="24" hidden="1" customBuiltin="1"/>
    <cellStyle name="Linked Cell" xfId="1935" builtinId="24" hidden="1" customBuiltin="1"/>
    <cellStyle name="Linked Cell" xfId="1934" builtinId="24" hidden="1" customBuiltin="1"/>
    <cellStyle name="Linked Cell" xfId="3049" builtinId="24" hidden="1" customBuiltin="1"/>
    <cellStyle name="Linked Cell" xfId="3072" builtinId="24" hidden="1" customBuiltin="1"/>
    <cellStyle name="Linked Cell" xfId="3093" builtinId="24" hidden="1" customBuiltin="1"/>
    <cellStyle name="Linked Cell" xfId="3114" builtinId="24" hidden="1" customBuiltin="1"/>
    <cellStyle name="Linked Cell" xfId="976" builtinId="24" hidden="1" customBuiltin="1"/>
    <cellStyle name="Linked Cell" xfId="1009" builtinId="24" hidden="1" customBuiltin="1"/>
    <cellStyle name="Linked Cell" xfId="1044" builtinId="24" hidden="1" customBuiltin="1"/>
    <cellStyle name="Linked Cell" xfId="1077" builtinId="24" hidden="1" customBuiltin="1"/>
    <cellStyle name="Linked Cell" xfId="1107" builtinId="24" hidden="1" customBuiltin="1"/>
    <cellStyle name="Linked Cell" xfId="1080" builtinId="24" hidden="1" customBuiltin="1"/>
    <cellStyle name="Linked Cell" xfId="1051" builtinId="24" hidden="1" customBuiltin="1"/>
    <cellStyle name="Linked Cell" xfId="1083" builtinId="24" hidden="1" customBuiltin="1"/>
    <cellStyle name="Linked Cell" xfId="1163" builtinId="24" hidden="1" customBuiltin="1"/>
    <cellStyle name="Linked Cell" xfId="1199" builtinId="24" hidden="1" customBuiltin="1"/>
    <cellStyle name="Linked Cell" xfId="1233" builtinId="24" hidden="1" customBuiltin="1"/>
    <cellStyle name="Linked Cell" xfId="1273" builtinId="24" hidden="1" customBuiltin="1"/>
    <cellStyle name="Linked Cell" xfId="1318" builtinId="24" hidden="1" customBuiltin="1"/>
    <cellStyle name="Linked Cell" xfId="1351" builtinId="24" hidden="1" customBuiltin="1"/>
    <cellStyle name="Linked Cell" xfId="1386" builtinId="24" hidden="1" customBuiltin="1"/>
    <cellStyle name="Linked Cell" xfId="1419" builtinId="24" hidden="1" customBuiltin="1"/>
    <cellStyle name="Linked Cell" xfId="1449" builtinId="24" hidden="1" customBuiltin="1"/>
    <cellStyle name="Linked Cell" xfId="1422" builtinId="24" hidden="1" customBuiltin="1"/>
    <cellStyle name="Linked Cell" xfId="1393" builtinId="24" hidden="1" customBuiltin="1"/>
    <cellStyle name="Linked Cell" xfId="1425" builtinId="24" hidden="1" customBuiltin="1"/>
    <cellStyle name="Linked Cell" xfId="1505" builtinId="24" hidden="1" customBuiltin="1"/>
    <cellStyle name="Linked Cell" xfId="1541" builtinId="24" hidden="1" customBuiltin="1"/>
    <cellStyle name="Linked Cell" xfId="1575" builtinId="24" hidden="1" customBuiltin="1"/>
    <cellStyle name="Linked Cell" xfId="1610" builtinId="24" hidden="1" customBuiltin="1"/>
    <cellStyle name="Linked Cell" xfId="1731" builtinId="24" hidden="1" customBuiltin="1"/>
    <cellStyle name="Linked Cell" xfId="1752" builtinId="24" hidden="1" customBuiltin="1"/>
    <cellStyle name="Linked Cell" xfId="1796" builtinId="24" hidden="1" customBuiltin="1"/>
    <cellStyle name="Linked Cell" xfId="588" builtinId="24" hidden="1" customBuiltin="1"/>
    <cellStyle name="Linked Cell" xfId="394" builtinId="24" hidden="1" customBuiltin="1"/>
    <cellStyle name="Linked Cell" xfId="639" builtinId="24" hidden="1" customBuiltin="1"/>
    <cellStyle name="Linked Cell" xfId="673" builtinId="24" hidden="1" customBuiltin="1"/>
    <cellStyle name="Linked Cell" xfId="711" builtinId="24" hidden="1" customBuiltin="1"/>
    <cellStyle name="Linked Cell" xfId="746" builtinId="24" hidden="1" customBuiltin="1"/>
    <cellStyle name="Linked Cell" xfId="780" builtinId="24" hidden="1" customBuiltin="1"/>
    <cellStyle name="Linked Cell" xfId="749" builtinId="24" hidden="1" customBuiltin="1"/>
    <cellStyle name="Linked Cell" xfId="718" builtinId="24" hidden="1" customBuiltin="1"/>
    <cellStyle name="Linked Cell" xfId="752" builtinId="24" hidden="1" customBuiltin="1"/>
    <cellStyle name="Linked Cell" xfId="842" builtinId="24" hidden="1" customBuiltin="1"/>
    <cellStyle name="Linked Cell" xfId="878" builtinId="24" hidden="1" customBuiltin="1"/>
    <cellStyle name="Linked Cell" xfId="913" builtinId="24" hidden="1" customBuiltin="1"/>
    <cellStyle name="Linked Cell" xfId="756" builtinId="24" hidden="1" customBuiltin="1"/>
    <cellStyle name="Linked Cell" xfId="291" builtinId="24" hidden="1" customBuiltin="1"/>
    <cellStyle name="Linked Cell" xfId="325" builtinId="24" hidden="1" customBuiltin="1"/>
    <cellStyle name="Linked Cell" xfId="360" builtinId="24" hidden="1" customBuiltin="1"/>
    <cellStyle name="Linked Cell" xfId="448" builtinId="24" hidden="1" customBuiltin="1"/>
    <cellStyle name="Linked Cell" xfId="482" builtinId="24" hidden="1" customBuiltin="1"/>
    <cellStyle name="Linked Cell" xfId="518" builtinId="24" hidden="1" customBuiltin="1"/>
    <cellStyle name="Linked Cell" xfId="554" builtinId="24" hidden="1" customBuiltin="1"/>
    <cellStyle name="Linked Cell" xfId="140" builtinId="24" hidden="1" customBuiltin="1"/>
    <cellStyle name="Linked Cell" xfId="183" builtinId="24" hidden="1" customBuiltin="1"/>
    <cellStyle name="Linked Cell" xfId="217" builtinId="24" hidden="1" customBuiltin="1"/>
    <cellStyle name="Linked Cell" xfId="254" builtinId="24" hidden="1" customBuiltin="1"/>
    <cellStyle name="Linked Cell" xfId="63" builtinId="24" hidden="1" customBuiltin="1"/>
    <cellStyle name="Linked Cell" xfId="98" builtinId="24" hidden="1" customBuiltin="1"/>
    <cellStyle name="Linked Cell" xfId="14" builtinId="24" hidden="1" customBuiltin="1"/>
    <cellStyle name="Linked Cell" xfId="1774" builtinId="24" hidden="1" customBuiltin="1"/>
    <cellStyle name="Linked Cell" xfId="3028" builtinId="24" hidden="1" customBuiltin="1"/>
    <cellStyle name="Linked Cell" xfId="2354" builtinId="24" hidden="1" customBuiltin="1"/>
    <cellStyle name="Linked Cell" xfId="8805" builtinId="24" hidden="1" customBuiltin="1"/>
    <cellStyle name="Linked Cell" xfId="2995" builtinId="24" hidden="1" customBuiltin="1"/>
    <cellStyle name="Linked Cell" xfId="6732" builtinId="24" hidden="1" customBuiltin="1"/>
    <cellStyle name="Linked Cell" xfId="6768" builtinId="24" hidden="1" customBuiltin="1"/>
    <cellStyle name="Linked Cell" xfId="6803" builtinId="24" hidden="1" customBuiltin="1"/>
    <cellStyle name="Linked Cell" xfId="6646" builtinId="24" hidden="1" customBuiltin="1"/>
    <cellStyle name="Linked Cell" xfId="6866" builtinId="24" hidden="1" customBuiltin="1"/>
    <cellStyle name="Linked Cell" xfId="6899" builtinId="24" hidden="1" customBuiltin="1"/>
    <cellStyle name="Linked Cell" xfId="6935" builtinId="24" hidden="1" customBuiltin="1"/>
    <cellStyle name="Linked Cell" xfId="6968" builtinId="24" hidden="1" customBuiltin="1"/>
    <cellStyle name="Linked Cell" xfId="6998" builtinId="24" hidden="1" customBuiltin="1"/>
    <cellStyle name="Linked Cell" xfId="6971" builtinId="24" hidden="1" customBuiltin="1"/>
    <cellStyle name="Linked Cell" xfId="6942" builtinId="24" hidden="1" customBuiltin="1"/>
    <cellStyle name="Linked Cell" xfId="6974" builtinId="24" hidden="1" customBuiltin="1"/>
    <cellStyle name="Linked Cell" xfId="7054" builtinId="24" hidden="1" customBuiltin="1"/>
    <cellStyle name="Linked Cell" xfId="7124" builtinId="24" hidden="1" customBuiltin="1"/>
    <cellStyle name="Linked Cell" xfId="7164" builtinId="24" hidden="1" customBuiltin="1"/>
    <cellStyle name="Linked Cell" xfId="7210" builtinId="24" hidden="1" customBuiltin="1"/>
    <cellStyle name="Linked Cell" xfId="7244" builtinId="24" hidden="1" customBuiltin="1"/>
    <cellStyle name="Linked Cell" xfId="7280" builtinId="24" hidden="1" customBuiltin="1"/>
    <cellStyle name="Linked Cell" xfId="7313" builtinId="24" hidden="1" customBuiltin="1"/>
    <cellStyle name="Linked Cell" xfId="7343" builtinId="24" hidden="1" customBuiltin="1"/>
    <cellStyle name="Linked Cell" xfId="7316" builtinId="24" hidden="1" customBuiltin="1"/>
    <cellStyle name="Linked Cell" xfId="7287" builtinId="24" hidden="1" customBuiltin="1"/>
    <cellStyle name="Linked Cell" xfId="7319" builtinId="24" hidden="1" customBuiltin="1"/>
    <cellStyle name="Linked Cell" xfId="7400" builtinId="24" hidden="1" customBuiltin="1"/>
    <cellStyle name="Linked Cell" xfId="7436" builtinId="24" hidden="1" customBuiltin="1"/>
    <cellStyle name="Linked Cell" xfId="7470" builtinId="24" hidden="1" customBuiltin="1"/>
    <cellStyle name="Linked Cell" xfId="7519" builtinId="24" hidden="1" customBuiltin="1"/>
    <cellStyle name="Linked Cell" xfId="7972" builtinId="24" hidden="1" customBuiltin="1"/>
    <cellStyle name="Linked Cell" xfId="7993" builtinId="24" hidden="1" customBuiltin="1"/>
    <cellStyle name="Linked Cell" xfId="8016" builtinId="24" hidden="1" customBuiltin="1"/>
    <cellStyle name="Linked Cell" xfId="8039" builtinId="24" hidden="1" customBuiltin="1"/>
    <cellStyle name="Linked Cell" xfId="8060" builtinId="24" hidden="1" customBuiltin="1"/>
    <cellStyle name="Linked Cell" xfId="8104" builtinId="24" hidden="1" customBuiltin="1"/>
    <cellStyle name="Linked Cell" xfId="8569" builtinId="24" hidden="1" customBuiltin="1"/>
    <cellStyle name="Linked Cell" xfId="8593" builtinId="24" hidden="1" customBuiltin="1"/>
    <cellStyle name="Linked Cell" xfId="8621" builtinId="24" hidden="1" customBuiltin="1"/>
    <cellStyle name="Linked Cell" xfId="8644" builtinId="24" hidden="1" customBuiltin="1"/>
    <cellStyle name="Linked Cell" xfId="8670" builtinId="24" hidden="1" customBuiltin="1"/>
    <cellStyle name="Linked Cell" xfId="8531" builtinId="24" hidden="1" customBuiltin="1"/>
    <cellStyle name="Linked Cell" xfId="8705" builtinId="24" hidden="1" customBuiltin="1"/>
    <cellStyle name="Linked Cell" xfId="8734" builtinId="24" hidden="1" customBuiltin="1"/>
    <cellStyle name="Linked Cell" xfId="8770" builtinId="24" hidden="1" customBuiltin="1"/>
    <cellStyle name="Linked Cell" xfId="8802" builtinId="24" hidden="1" customBuiltin="1"/>
    <cellStyle name="Linked Cell" xfId="8834" builtinId="24" hidden="1" customBuiltin="1"/>
    <cellStyle name="Linked Cell" xfId="8777" builtinId="24" hidden="1" customBuiltin="1"/>
    <cellStyle name="Linked Cell" xfId="8808" builtinId="24" hidden="1" customBuiltin="1"/>
    <cellStyle name="Linked Cell" xfId="8884" builtinId="24" hidden="1" customBuiltin="1"/>
    <cellStyle name="Linked Cell" xfId="8908" builtinId="24" hidden="1" customBuiltin="1"/>
    <cellStyle name="Linked Cell" xfId="8932" builtinId="24" hidden="1" customBuiltin="1"/>
    <cellStyle name="Linked Cell" xfId="8813" builtinId="24" hidden="1" customBuiltin="1"/>
    <cellStyle name="Linked Cell" xfId="8977" builtinId="24" hidden="1" customBuiltin="1"/>
    <cellStyle name="Linked Cell" xfId="9008" builtinId="24" hidden="1" customBuiltin="1"/>
    <cellStyle name="Linked Cell" xfId="9041" builtinId="24" hidden="1" customBuiltin="1"/>
    <cellStyle name="Linked Cell" xfId="9072" builtinId="24" hidden="1" customBuiltin="1"/>
    <cellStyle name="Linked Cell" xfId="9099" builtinId="24" hidden="1" customBuiltin="1"/>
    <cellStyle name="Linked Cell" xfId="9075" builtinId="24" hidden="1" customBuiltin="1"/>
    <cellStyle name="Linked Cell" xfId="3712" builtinId="24" hidden="1" customBuiltin="1"/>
    <cellStyle name="Linked Cell" xfId="3740" builtinId="24" hidden="1" customBuiltin="1"/>
    <cellStyle name="Linked Cell" xfId="3767" builtinId="24" hidden="1" customBuiltin="1"/>
    <cellStyle name="Linked Cell" xfId="3743" builtinId="24" hidden="1" customBuiltin="1"/>
    <cellStyle name="Linked Cell" xfId="3719" builtinId="24" hidden="1" customBuiltin="1"/>
    <cellStyle name="Linked Cell" xfId="3746" builtinId="24" hidden="1" customBuiltin="1"/>
    <cellStyle name="Linked Cell" xfId="3808" builtinId="24" hidden="1" customBuiltin="1"/>
    <cellStyle name="Linked Cell" xfId="3829" builtinId="24" hidden="1" customBuiltin="1"/>
    <cellStyle name="Linked Cell" xfId="3850" builtinId="24" hidden="1" customBuiltin="1"/>
    <cellStyle name="Linked Cell" xfId="3871" builtinId="24" hidden="1" customBuiltin="1"/>
    <cellStyle name="Linked Cell" xfId="3945" builtinId="24" hidden="1" customBuiltin="1"/>
    <cellStyle name="Linked Cell" xfId="3982" builtinId="24" hidden="1" customBuiltin="1"/>
    <cellStyle name="Linked Cell" xfId="4019" builtinId="24" hidden="1" customBuiltin="1"/>
    <cellStyle name="Linked Cell" xfId="4053" builtinId="24" hidden="1" customBuiltin="1"/>
    <cellStyle name="Linked Cell" xfId="4251" builtinId="24" hidden="1" customBuiltin="1"/>
    <cellStyle name="Linked Cell" xfId="6386" builtinId="24" hidden="1" customBuiltin="1"/>
    <cellStyle name="Linked Cell" xfId="6410" builtinId="24" hidden="1" customBuiltin="1"/>
    <cellStyle name="Linked Cell" xfId="6439" builtinId="24" hidden="1" customBuiltin="1"/>
    <cellStyle name="Linked Cell" xfId="6464" builtinId="24" hidden="1" customBuiltin="1"/>
    <cellStyle name="Linked Cell" xfId="6487" builtinId="24" hidden="1" customBuiltin="1"/>
    <cellStyle name="Linked Cell" xfId="6340" builtinId="24" hidden="1" customBuiltin="1"/>
    <cellStyle name="Linked Cell" xfId="6527" builtinId="24" hidden="1" customBuiltin="1"/>
    <cellStyle name="Linked Cell" xfId="6561" builtinId="24" hidden="1" customBuiltin="1"/>
    <cellStyle name="Linked Cell" xfId="6599" builtinId="24" hidden="1" customBuiltin="1"/>
    <cellStyle name="Linked Cell" xfId="6635" builtinId="24" hidden="1" customBuiltin="1"/>
    <cellStyle name="Linked Cell" xfId="6670" builtinId="24" hidden="1" customBuiltin="1"/>
    <cellStyle name="Linked Cell" xfId="6638" builtinId="24" hidden="1" customBuiltin="1"/>
    <cellStyle name="Linked Cell" xfId="6641" builtinId="24" hidden="1" customBuiltin="1"/>
    <cellStyle name="Linked Cell" xfId="3397" builtinId="24" hidden="1" customBuiltin="1"/>
    <cellStyle name="Linked Cell" xfId="3424" builtinId="24" hidden="1" customBuiltin="1"/>
    <cellStyle name="Linked Cell" xfId="3456" builtinId="24" hidden="1" customBuiltin="1"/>
    <cellStyle name="Linked Cell" xfId="3484" builtinId="24" hidden="1" customBuiltin="1"/>
    <cellStyle name="Linked Cell" xfId="3511" builtinId="24" hidden="1" customBuiltin="1"/>
    <cellStyle name="Linked Cell" xfId="3487" builtinId="24" hidden="1" customBuiltin="1"/>
    <cellStyle name="Linked Cell" xfId="3463" builtinId="24" hidden="1" customBuiltin="1"/>
    <cellStyle name="Linked Cell" xfId="3490" builtinId="24" hidden="1" customBuiltin="1"/>
    <cellStyle name="Linked Cell" xfId="3552" builtinId="24" hidden="1" customBuiltin="1"/>
    <cellStyle name="Linked Cell" xfId="3573" builtinId="24" hidden="1" customBuiltin="1"/>
    <cellStyle name="Linked Cell" xfId="3594" builtinId="24" hidden="1" customBuiltin="1"/>
    <cellStyle name="Linked Cell" xfId="3618" builtinId="24" hidden="1" customBuiltin="1"/>
    <cellStyle name="Linked Cell" xfId="3653" builtinId="24" hidden="1" customBuiltin="1"/>
    <cellStyle name="Linked Cell" xfId="3680" builtinId="24" hidden="1" customBuiltin="1"/>
    <cellStyle name="Linked Cell" xfId="3241" builtinId="24" hidden="1" customBuiltin="1"/>
    <cellStyle name="Linked Cell" xfId="3216" builtinId="24" hidden="1" customBuiltin="1"/>
    <cellStyle name="Linked Cell" xfId="3244" builtinId="24" hidden="1" customBuiltin="1"/>
    <cellStyle name="Linked Cell" xfId="3315" builtinId="24" hidden="1" customBuiltin="1"/>
    <cellStyle name="Linked Cell" xfId="3336" builtinId="24" hidden="1" customBuiltin="1"/>
    <cellStyle name="Linked Cell" xfId="3357" builtinId="24" hidden="1" customBuiltin="1"/>
    <cellStyle name="Linked Cell" xfId="3248" builtinId="24" hidden="1" customBuiltin="1"/>
    <cellStyle name="Linked Cell" xfId="3146" builtinId="24" hidden="1" customBuiltin="1"/>
    <cellStyle name="Linked Cell" xfId="3174" builtinId="24" hidden="1" customBuiltin="1"/>
    <cellStyle name="Linked Cell" xfId="3209" builtinId="24" hidden="1" customBuiltin="1"/>
    <cellStyle name="Linked Cell" xfId="3238" builtinId="24" hidden="1" customBuiltin="1"/>
    <cellStyle name="Linked Cell" xfId="12798" builtinId="24" hidden="1" customBuiltin="1"/>
    <cellStyle name="Linked Cell" xfId="7696" builtinId="24" hidden="1" customBuiltin="1"/>
    <cellStyle name="Linked Cell" xfId="5346" builtinId="24" hidden="1" customBuiltin="1"/>
    <cellStyle name="Neutral" xfId="27868" builtinId="28" hidden="1" customBuiltin="1"/>
    <cellStyle name="Neutral" xfId="27950" builtinId="28" hidden="1" customBuiltin="1"/>
    <cellStyle name="Neutral" xfId="27977" builtinId="28" hidden="1" customBuiltin="1"/>
    <cellStyle name="Neutral" xfId="28008" builtinId="28" hidden="1" customBuiltin="1"/>
    <cellStyle name="Neutral" xfId="28037" builtinId="28" hidden="1" customBuiltin="1"/>
    <cellStyle name="Neutral" xfId="28064" builtinId="28" hidden="1" customBuiltin="1"/>
    <cellStyle name="Neutral" xfId="28009" builtinId="28" hidden="1" customBuiltin="1"/>
    <cellStyle name="Neutral" xfId="28073" builtinId="28" hidden="1" customBuiltin="1"/>
    <cellStyle name="Neutral" xfId="27810" builtinId="28" hidden="1" customBuiltin="1"/>
    <cellStyle name="Neutral" xfId="28105" builtinId="28" hidden="1" customBuiltin="1"/>
    <cellStyle name="Neutral" xfId="28126" builtinId="28" hidden="1" customBuiltin="1"/>
    <cellStyle name="Neutral" xfId="28147" builtinId="28" hidden="1" customBuiltin="1"/>
    <cellStyle name="Neutral" xfId="28171" builtinId="28" hidden="1" customBuiltin="1"/>
    <cellStyle name="Neutral" xfId="28206" builtinId="28" hidden="1" customBuiltin="1"/>
    <cellStyle name="Neutral" xfId="28233" builtinId="28" hidden="1" customBuiltin="1"/>
    <cellStyle name="Neutral" xfId="28264" builtinId="28" hidden="1" customBuiltin="1"/>
    <cellStyle name="Neutral" xfId="28293" builtinId="28" hidden="1" customBuiltin="1"/>
    <cellStyle name="Neutral" xfId="28320" builtinId="28" hidden="1" customBuiltin="1"/>
    <cellStyle name="Neutral" xfId="28265" builtinId="28" hidden="1" customBuiltin="1"/>
    <cellStyle name="Neutral" xfId="28329" builtinId="28" hidden="1" customBuiltin="1"/>
    <cellStyle name="Neutral" xfId="28182" builtinId="28" hidden="1" customBuiltin="1"/>
    <cellStyle name="Neutral" xfId="28361" builtinId="28" hidden="1" customBuiltin="1"/>
    <cellStyle name="Neutral" xfId="28382" builtinId="28" hidden="1" customBuiltin="1"/>
    <cellStyle name="Neutral" xfId="28424" builtinId="28" hidden="1" customBuiltin="1"/>
    <cellStyle name="Neutral" xfId="28403" builtinId="28" hidden="1" customBuiltin="1"/>
    <cellStyle name="Neutral" xfId="27761" builtinId="28" hidden="1" customBuiltin="1"/>
    <cellStyle name="Neutral" xfId="27172" builtinId="28" hidden="1" customBuiltin="1"/>
    <cellStyle name="Neutral" xfId="26339" builtinId="28" hidden="1" customBuiltin="1"/>
    <cellStyle name="Neutral" xfId="14057" builtinId="28" hidden="1" customBuiltin="1"/>
    <cellStyle name="Neutral" xfId="13712" builtinId="28" hidden="1" customBuiltin="1"/>
    <cellStyle name="Neutral" xfId="13746" builtinId="28" hidden="1" customBuiltin="1"/>
    <cellStyle name="Neutral" xfId="13776" builtinId="28" hidden="1" customBuiltin="1"/>
    <cellStyle name="Neutral" xfId="13713" builtinId="28" hidden="1" customBuiltin="1"/>
    <cellStyle name="Neutral" xfId="13785" builtinId="28" hidden="1" customBuiltin="1"/>
    <cellStyle name="Neutral" xfId="13612" builtinId="28" hidden="1" customBuiltin="1"/>
    <cellStyle name="Neutral" xfId="13832" builtinId="28" hidden="1" customBuiltin="1"/>
    <cellStyle name="Neutral" xfId="13868" builtinId="28" hidden="1" customBuiltin="1"/>
    <cellStyle name="Neutral" xfId="13950" builtinId="28" hidden="1" customBuiltin="1"/>
    <cellStyle name="Neutral" xfId="14310" builtinId="28" hidden="1" customBuiltin="1"/>
    <cellStyle name="Neutral" xfId="14331" builtinId="28" hidden="1" customBuiltin="1"/>
    <cellStyle name="Neutral" xfId="14353" builtinId="28" hidden="1" customBuiltin="1"/>
    <cellStyle name="Neutral" xfId="14375" builtinId="28" hidden="1" customBuiltin="1"/>
    <cellStyle name="Neutral" xfId="14396" builtinId="28" hidden="1" customBuiltin="1"/>
    <cellStyle name="Neutral" xfId="14438" builtinId="28" hidden="1" customBuiltin="1"/>
    <cellStyle name="Neutral" xfId="14839" builtinId="28" hidden="1" customBuiltin="1"/>
    <cellStyle name="Neutral" xfId="14863" builtinId="28" hidden="1" customBuiltin="1"/>
    <cellStyle name="Neutral" xfId="14890" builtinId="28" hidden="1" customBuiltin="1"/>
    <cellStyle name="Neutral" xfId="14914" builtinId="28" hidden="1" customBuiltin="1"/>
    <cellStyle name="Neutral" xfId="14938" builtinId="28" hidden="1" customBuiltin="1"/>
    <cellStyle name="Neutral" xfId="14810" builtinId="28" hidden="1" customBuiltin="1"/>
    <cellStyle name="Neutral" xfId="14973" builtinId="28" hidden="1" customBuiltin="1"/>
    <cellStyle name="Neutral" xfId="15002" builtinId="28" hidden="1" customBuiltin="1"/>
    <cellStyle name="Neutral" xfId="15036" builtinId="28" hidden="1" customBuiltin="1"/>
    <cellStyle name="Neutral" xfId="15069" builtinId="28" hidden="1" customBuiltin="1"/>
    <cellStyle name="Neutral" xfId="15101" builtinId="28" hidden="1" customBuiltin="1"/>
    <cellStyle name="Neutral" xfId="15037" builtinId="28" hidden="1" customBuiltin="1"/>
    <cellStyle name="Neutral" xfId="15110" builtinId="28" hidden="1" customBuiltin="1"/>
    <cellStyle name="Neutral" xfId="14827" builtinId="28" hidden="1" customBuiltin="1"/>
    <cellStyle name="Neutral" xfId="15149" builtinId="28" hidden="1" customBuiltin="1"/>
    <cellStyle name="Neutral" xfId="15174" builtinId="28" hidden="1" customBuiltin="1"/>
    <cellStyle name="Neutral" xfId="15150" builtinId="28" hidden="1" customBuiltin="1"/>
    <cellStyle name="Neutral" xfId="15241" builtinId="28" hidden="1" customBuiltin="1"/>
    <cellStyle name="Neutral" xfId="15269" builtinId="28" hidden="1" customBuiltin="1"/>
    <cellStyle name="Neutral" xfId="15300" builtinId="28" hidden="1" customBuiltin="1"/>
    <cellStyle name="Neutral" xfId="15332" builtinId="28" hidden="1" customBuiltin="1"/>
    <cellStyle name="Neutral" xfId="15359" builtinId="28" hidden="1" customBuiltin="1"/>
    <cellStyle name="Neutral" xfId="15301" builtinId="28" hidden="1" customBuiltin="1"/>
    <cellStyle name="Neutral" xfId="15368" builtinId="28" hidden="1" customBuiltin="1"/>
    <cellStyle name="Neutral" xfId="15089" builtinId="28" hidden="1" customBuiltin="1"/>
    <cellStyle name="Neutral" xfId="15404" builtinId="28" hidden="1" customBuiltin="1"/>
    <cellStyle name="Neutral" xfId="15428" builtinId="28" hidden="1" customBuiltin="1"/>
    <cellStyle name="Neutral" xfId="15453" builtinId="28" hidden="1" customBuiltin="1"/>
    <cellStyle name="Neutral" xfId="25301" builtinId="28" hidden="1" customBuiltin="1"/>
    <cellStyle name="Neutral" xfId="24330" builtinId="28" hidden="1" customBuiltin="1"/>
    <cellStyle name="Neutral" xfId="21676" builtinId="28" hidden="1" customBuiltin="1"/>
    <cellStyle name="Neutral" xfId="24003" builtinId="28" hidden="1" customBuiltin="1"/>
    <cellStyle name="Neutral" xfId="4659" builtinId="28" hidden="1" customBuiltin="1"/>
    <cellStyle name="Neutral" xfId="23710" builtinId="28" hidden="1" customBuiltin="1"/>
    <cellStyle name="Neutral" xfId="23334" builtinId="28" hidden="1" customBuiltin="1"/>
    <cellStyle name="Neutral" xfId="25670" builtinId="28" hidden="1" customBuiltin="1"/>
    <cellStyle name="Neutral" xfId="25707" builtinId="28" hidden="1" customBuiltin="1"/>
    <cellStyle name="Neutral" xfId="25742" builtinId="28" hidden="1" customBuiltin="1"/>
    <cellStyle name="Neutral" xfId="25671" builtinId="28" hidden="1" customBuiltin="1"/>
    <cellStyle name="Neutral" xfId="25805" builtinId="28" hidden="1" customBuiltin="1"/>
    <cellStyle name="Neutral" xfId="25838" builtinId="28" hidden="1" customBuiltin="1"/>
    <cellStyle name="Neutral" xfId="25872" builtinId="28" hidden="1" customBuiltin="1"/>
    <cellStyle name="Neutral" xfId="25906" builtinId="28" hidden="1" customBuiltin="1"/>
    <cellStyle name="Neutral" xfId="25936" builtinId="28" hidden="1" customBuiltin="1"/>
    <cellStyle name="Neutral" xfId="25873" builtinId="28" hidden="1" customBuiltin="1"/>
    <cellStyle name="Neutral" xfId="25945" builtinId="28" hidden="1" customBuiltin="1"/>
    <cellStyle name="Neutral" xfId="23281" builtinId="28" hidden="1" customBuiltin="1"/>
    <cellStyle name="Neutral" xfId="26028" builtinId="28" hidden="1" customBuiltin="1"/>
    <cellStyle name="Neutral" xfId="26062" builtinId="28" hidden="1" customBuiltin="1"/>
    <cellStyle name="Neutral" xfId="26099" builtinId="28" hidden="1" customBuiltin="1"/>
    <cellStyle name="Neutral" xfId="26137" builtinId="28" hidden="1" customBuiltin="1"/>
    <cellStyle name="Neutral" xfId="26165" builtinId="28" hidden="1" customBuiltin="1"/>
    <cellStyle name="Neutral" xfId="26196" builtinId="28" hidden="1" customBuiltin="1"/>
    <cellStyle name="Neutral" xfId="26227" builtinId="28" hidden="1" customBuiltin="1"/>
    <cellStyle name="Neutral" xfId="26254" builtinId="28" hidden="1" customBuiltin="1"/>
    <cellStyle name="Neutral" xfId="26197" builtinId="28" hidden="1" customBuiltin="1"/>
    <cellStyle name="Neutral" xfId="26263" builtinId="28" hidden="1" customBuiltin="1"/>
    <cellStyle name="Neutral" xfId="26110" builtinId="28" hidden="1" customBuiltin="1"/>
    <cellStyle name="Neutral" xfId="26295" builtinId="28" hidden="1" customBuiltin="1"/>
    <cellStyle name="Neutral" xfId="26318" builtinId="28" hidden="1" customBuiltin="1"/>
    <cellStyle name="Neutral" xfId="26361" builtinId="28" hidden="1" customBuiltin="1"/>
    <cellStyle name="Neutral" xfId="26383" builtinId="28" hidden="1" customBuiltin="1"/>
    <cellStyle name="Neutral" xfId="26404" builtinId="28" hidden="1" customBuiltin="1"/>
    <cellStyle name="Neutral" xfId="26426" builtinId="28" hidden="1" customBuiltin="1"/>
    <cellStyle name="Neutral" xfId="26448" builtinId="28" hidden="1" customBuiltin="1"/>
    <cellStyle name="Neutral" xfId="26469" builtinId="28" hidden="1" customBuiltin="1"/>
    <cellStyle name="Neutral" xfId="26494" builtinId="28" hidden="1" customBuiltin="1"/>
    <cellStyle name="Neutral" xfId="26673" builtinId="28" hidden="1" customBuiltin="1"/>
    <cellStyle name="Neutral" xfId="26694" builtinId="28" hidden="1" customBuiltin="1"/>
    <cellStyle name="Neutral" xfId="26717" builtinId="28" hidden="1" customBuiltin="1"/>
    <cellStyle name="Neutral" xfId="26739" builtinId="28" hidden="1" customBuiltin="1"/>
    <cellStyle name="Neutral" xfId="26760" builtinId="28" hidden="1" customBuiltin="1"/>
    <cellStyle name="Neutral" xfId="26646" builtinId="28" hidden="1" customBuiltin="1"/>
    <cellStyle name="Neutral" xfId="26793" builtinId="28" hidden="1" customBuiltin="1"/>
    <cellStyle name="Neutral" xfId="26821" builtinId="28" hidden="1" customBuiltin="1"/>
    <cellStyle name="Neutral" xfId="26855" builtinId="28" hidden="1" customBuiltin="1"/>
    <cellStyle name="Neutral" xfId="26886" builtinId="28" hidden="1" customBuiltin="1"/>
    <cellStyle name="Neutral" xfId="26917" builtinId="28" hidden="1" customBuiltin="1"/>
    <cellStyle name="Neutral" xfId="26926" builtinId="28" hidden="1" customBuiltin="1"/>
    <cellStyle name="Neutral" xfId="26661" builtinId="28" hidden="1" customBuiltin="1"/>
    <cellStyle name="Neutral" xfId="26962" builtinId="28" hidden="1" customBuiltin="1"/>
    <cellStyle name="Neutral" xfId="26985" builtinId="28" hidden="1" customBuiltin="1"/>
    <cellStyle name="Neutral" xfId="27006" builtinId="28" hidden="1" customBuiltin="1"/>
    <cellStyle name="Neutral" xfId="26963" builtinId="28" hidden="1" customBuiltin="1"/>
    <cellStyle name="Neutral" xfId="27048" builtinId="28" hidden="1" customBuiltin="1"/>
    <cellStyle name="Neutral" xfId="24957" builtinId="28" hidden="1" customBuiltin="1"/>
    <cellStyle name="Neutral" xfId="25267" builtinId="28" hidden="1" customBuiltin="1"/>
    <cellStyle name="Neutral" xfId="25291" builtinId="28" hidden="1" customBuiltin="1"/>
    <cellStyle name="Neutral" xfId="25315" builtinId="28" hidden="1" customBuiltin="1"/>
    <cellStyle name="Neutral" xfId="25343" builtinId="28" hidden="1" customBuiltin="1"/>
    <cellStyle name="Neutral" xfId="25380" builtinId="28" hidden="1" customBuiltin="1"/>
    <cellStyle name="Neutral" xfId="25408" builtinId="28" hidden="1" customBuiltin="1"/>
    <cellStyle name="Neutral" xfId="25439" builtinId="28" hidden="1" customBuiltin="1"/>
    <cellStyle name="Neutral" xfId="25469" builtinId="28" hidden="1" customBuiltin="1"/>
    <cellStyle name="Neutral" xfId="25496" builtinId="28" hidden="1" customBuiltin="1"/>
    <cellStyle name="Neutral" xfId="25440" builtinId="28" hidden="1" customBuiltin="1"/>
    <cellStyle name="Neutral" xfId="25505" builtinId="28" hidden="1" customBuiltin="1"/>
    <cellStyle name="Neutral" xfId="25354" builtinId="28" hidden="1" customBuiltin="1"/>
    <cellStyle name="Neutral" xfId="25540" builtinId="28" hidden="1" customBuiltin="1"/>
    <cellStyle name="Neutral" xfId="25563" builtinId="28" hidden="1" customBuiltin="1"/>
    <cellStyle name="Neutral" xfId="25586" builtinId="28" hidden="1" customBuiltin="1"/>
    <cellStyle name="Neutral" xfId="25609" builtinId="28" hidden="1" customBuiltin="1"/>
    <cellStyle name="Neutral" xfId="6171" builtinId="28" hidden="1" customBuiltin="1"/>
    <cellStyle name="Neutral" xfId="14275" builtinId="28" hidden="1" customBuiltin="1"/>
    <cellStyle name="Neutral" xfId="21850" builtinId="28" hidden="1" customBuiltin="1"/>
    <cellStyle name="Neutral" xfId="20130" builtinId="28" hidden="1" customBuiltin="1"/>
    <cellStyle name="Neutral" xfId="14170" builtinId="28" hidden="1" customBuiltin="1"/>
    <cellStyle name="Neutral" xfId="22498" builtinId="28" hidden="1" customBuiltin="1"/>
    <cellStyle name="Neutral" xfId="4615" builtinId="28" hidden="1" customBuiltin="1"/>
    <cellStyle name="Neutral" xfId="25526" builtinId="28" hidden="1" customBuiltin="1"/>
    <cellStyle name="Neutral" xfId="23333" builtinId="28" hidden="1" customBuiltin="1"/>
    <cellStyle name="Neutral" xfId="4138" builtinId="28" hidden="1" customBuiltin="1"/>
    <cellStyle name="Neutral" xfId="23633" builtinId="28" hidden="1" customBuiltin="1"/>
    <cellStyle name="Neutral" xfId="24938" builtinId="28" hidden="1" customBuiltin="1"/>
    <cellStyle name="Neutral" xfId="24969" builtinId="28" hidden="1" customBuiltin="1"/>
    <cellStyle name="Neutral" xfId="24908" builtinId="28" hidden="1" customBuiltin="1"/>
    <cellStyle name="Neutral" xfId="24978" builtinId="28" hidden="1" customBuiltin="1"/>
    <cellStyle name="Neutral" xfId="24713" builtinId="28" hidden="1" customBuiltin="1"/>
    <cellStyle name="Neutral" xfId="25016" builtinId="28" hidden="1" customBuiltin="1"/>
    <cellStyle name="Neutral" xfId="25040" builtinId="28" hidden="1" customBuiltin="1"/>
    <cellStyle name="Neutral" xfId="25064" builtinId="28" hidden="1" customBuiltin="1"/>
    <cellStyle name="Neutral" xfId="25017" builtinId="28" hidden="1" customBuiltin="1"/>
    <cellStyle name="Neutral" xfId="25109" builtinId="28" hidden="1" customBuiltin="1"/>
    <cellStyle name="Neutral" xfId="25137" builtinId="28" hidden="1" customBuiltin="1"/>
    <cellStyle name="Neutral" xfId="25168" builtinId="28" hidden="1" customBuiltin="1"/>
    <cellStyle name="Neutral" xfId="25198" builtinId="28" hidden="1" customBuiltin="1"/>
    <cellStyle name="Neutral" xfId="25225" builtinId="28" hidden="1" customBuiltin="1"/>
    <cellStyle name="Neutral" xfId="25169" builtinId="28" hidden="1" customBuiltin="1"/>
    <cellStyle name="Neutral" xfId="24768" builtinId="28" hidden="1" customBuiltin="1"/>
    <cellStyle name="Neutral" xfId="24789" builtinId="28" hidden="1" customBuiltin="1"/>
    <cellStyle name="Neutral" xfId="24810" builtinId="28" hidden="1" customBuiltin="1"/>
    <cellStyle name="Neutral" xfId="24699" builtinId="28" hidden="1" customBuiltin="1"/>
    <cellStyle name="Neutral" xfId="24844" builtinId="28" hidden="1" customBuiltin="1"/>
    <cellStyle name="Neutral" xfId="24873" builtinId="28" hidden="1" customBuiltin="1"/>
    <cellStyle name="Neutral" xfId="24907" builtinId="28" hidden="1" customBuiltin="1"/>
    <cellStyle name="Neutral" xfId="23607" builtinId="28" hidden="1" customBuiltin="1"/>
    <cellStyle name="Neutral" xfId="23478" builtinId="28" hidden="1" customBuiltin="1"/>
    <cellStyle name="Neutral" xfId="24724" builtinId="28" hidden="1" customBuiltin="1"/>
    <cellStyle name="Neutral" xfId="24745" builtinId="28" hidden="1" customBuiltin="1"/>
    <cellStyle name="Neutral" xfId="23544" builtinId="28" hidden="1" customBuiltin="1"/>
    <cellStyle name="Neutral" xfId="23536" builtinId="28" hidden="1" customBuiltin="1"/>
    <cellStyle name="Neutral" xfId="23519" builtinId="28" hidden="1" customBuiltin="1"/>
    <cellStyle name="Neutral" xfId="5054" builtinId="28" hidden="1" customBuiltin="1"/>
    <cellStyle name="Neutral" xfId="26856" builtinId="28" hidden="1" customBuiltin="1"/>
    <cellStyle name="Neutral" xfId="25992" builtinId="28" hidden="1" customBuiltin="1"/>
    <cellStyle name="Neutral" xfId="15197" builtinId="28" hidden="1" customBuiltin="1"/>
    <cellStyle name="Neutral" xfId="25234" builtinId="28" hidden="1" customBuiltin="1"/>
    <cellStyle name="Neutral" xfId="10791" builtinId="28" hidden="1" customBuiltin="1"/>
    <cellStyle name="Neutral" xfId="6052" builtinId="28" hidden="1" customBuiltin="1"/>
    <cellStyle name="Neutral" xfId="7923" builtinId="28" hidden="1" customBuiltin="1"/>
    <cellStyle name="Neutral" xfId="7660" builtinId="28" hidden="1" customBuiltin="1"/>
    <cellStyle name="Neutral" xfId="4753" builtinId="28" hidden="1" customBuiltin="1"/>
    <cellStyle name="Neutral" xfId="6152" builtinId="28" hidden="1" customBuiltin="1"/>
    <cellStyle name="Neutral" xfId="5813" builtinId="28" hidden="1" customBuiltin="1"/>
    <cellStyle name="Neutral" xfId="5611" builtinId="28" hidden="1" customBuiltin="1"/>
    <cellStyle name="Neutral" xfId="5803" builtinId="28" hidden="1" customBuiltin="1"/>
    <cellStyle name="Neutral" xfId="6080" builtinId="28" hidden="1" customBuiltin="1"/>
    <cellStyle name="Neutral" xfId="4887" builtinId="28" hidden="1" customBuiltin="1"/>
    <cellStyle name="Neutral" xfId="5003" builtinId="28" hidden="1" customBuiltin="1"/>
    <cellStyle name="Neutral" xfId="5394" builtinId="28" hidden="1" customBuiltin="1"/>
    <cellStyle name="Neutral" xfId="5390" builtinId="28" hidden="1" customBuiltin="1"/>
    <cellStyle name="Neutral" xfId="4116" builtinId="28" hidden="1" customBuiltin="1"/>
    <cellStyle name="Neutral" xfId="6037" builtinId="28" hidden="1" customBuiltin="1"/>
    <cellStyle name="Neutral" xfId="4372" builtinId="28" hidden="1" customBuiltin="1"/>
    <cellStyle name="Neutral" xfId="4487" builtinId="28" hidden="1" customBuiltin="1"/>
    <cellStyle name="Neutral" xfId="5491" builtinId="28" hidden="1" customBuiltin="1"/>
    <cellStyle name="Neutral" xfId="5381" builtinId="28" hidden="1" customBuiltin="1"/>
    <cellStyle name="Neutral" xfId="3893" builtinId="28" hidden="1" customBuiltin="1"/>
    <cellStyle name="Neutral" xfId="5917" builtinId="28" hidden="1" customBuiltin="1"/>
    <cellStyle name="Neutral" xfId="4147" builtinId="28" hidden="1" customBuiltin="1"/>
    <cellStyle name="Neutral" xfId="4865" builtinId="28" hidden="1" customBuiltin="1"/>
    <cellStyle name="Neutral" xfId="8337" builtinId="28" hidden="1" customBuiltin="1"/>
    <cellStyle name="Neutral" xfId="9133" builtinId="28" hidden="1" customBuiltin="1"/>
    <cellStyle name="Neutral" xfId="5306" builtinId="28" hidden="1" customBuiltin="1"/>
    <cellStyle name="Neutral" xfId="7897" builtinId="28" hidden="1" customBuiltin="1"/>
    <cellStyle name="Neutral" xfId="8896" builtinId="28" hidden="1" customBuiltin="1"/>
    <cellStyle name="Neutral" xfId="11012" builtinId="28" hidden="1" customBuiltin="1"/>
    <cellStyle name="Neutral" xfId="11037" builtinId="28" hidden="1" customBuiltin="1"/>
    <cellStyle name="Neutral" xfId="11068" builtinId="28" hidden="1" customBuiltin="1"/>
    <cellStyle name="Neutral" xfId="11095" builtinId="28" hidden="1" customBuiltin="1"/>
    <cellStyle name="Neutral" xfId="11122" builtinId="28" hidden="1" customBuiltin="1"/>
    <cellStyle name="Neutral" xfId="10978" builtinId="28" hidden="1" customBuiltin="1"/>
    <cellStyle name="Neutral" xfId="11166" builtinId="28" hidden="1" customBuiltin="1"/>
    <cellStyle name="Neutral" xfId="11198" builtinId="28" hidden="1" customBuiltin="1"/>
    <cellStyle name="Neutral" xfId="11232" builtinId="28" hidden="1" customBuiltin="1"/>
    <cellStyle name="Neutral" xfId="11269" builtinId="28" hidden="1" customBuiltin="1"/>
    <cellStyle name="Neutral" xfId="11233" builtinId="28" hidden="1" customBuiltin="1"/>
    <cellStyle name="Neutral" xfId="11309" builtinId="28" hidden="1" customBuiltin="1"/>
    <cellStyle name="Neutral" xfId="10999" builtinId="28" hidden="1" customBuiltin="1"/>
    <cellStyle name="Neutral" xfId="11352" builtinId="28" hidden="1" customBuiltin="1"/>
    <cellStyle name="Neutral" xfId="11383" builtinId="28" hidden="1" customBuiltin="1"/>
    <cellStyle name="Neutral" xfId="11409" builtinId="28" hidden="1" customBuiltin="1"/>
    <cellStyle name="Neutral" xfId="11353" builtinId="28" hidden="1" customBuiltin="1"/>
    <cellStyle name="Neutral" xfId="11463" builtinId="28" hidden="1" customBuiltin="1"/>
    <cellStyle name="Neutral" xfId="11494" builtinId="28" hidden="1" customBuiltin="1"/>
    <cellStyle name="Neutral" xfId="11526" builtinId="28" hidden="1" customBuiltin="1"/>
    <cellStyle name="Neutral" xfId="11559" builtinId="28" hidden="1" customBuiltin="1"/>
    <cellStyle name="Neutral" xfId="11587" builtinId="28" hidden="1" customBuiltin="1"/>
    <cellStyle name="Neutral" xfId="11527" builtinId="28" hidden="1" customBuiltin="1"/>
    <cellStyle name="Neutral" xfId="11596" builtinId="28" hidden="1" customBuiltin="1"/>
    <cellStyle name="Neutral" xfId="11288" builtinId="28" hidden="1" customBuiltin="1"/>
    <cellStyle name="Neutral" xfId="11634" builtinId="28" hidden="1" customBuiltin="1"/>
    <cellStyle name="Neutral" xfId="11660" builtinId="28" hidden="1" customBuiltin="1"/>
    <cellStyle name="Neutral" xfId="11688" builtinId="28" hidden="1" customBuiltin="1"/>
    <cellStyle name="Neutral" xfId="11719" builtinId="28" hidden="1" customBuiltin="1"/>
    <cellStyle name="Neutral" xfId="11762" builtinId="28" hidden="1" customBuiltin="1"/>
    <cellStyle name="Neutral" xfId="11792" builtinId="28" hidden="1" customBuiltin="1"/>
    <cellStyle name="Neutral" xfId="11824" builtinId="28" hidden="1" customBuiltin="1"/>
    <cellStyle name="Neutral" xfId="11856" builtinId="28" hidden="1" customBuiltin="1"/>
    <cellStyle name="Neutral" xfId="11883" builtinId="28" hidden="1" customBuiltin="1"/>
    <cellStyle name="Neutral" xfId="11825" builtinId="28" hidden="1" customBuiltin="1"/>
    <cellStyle name="Neutral" xfId="11892" builtinId="28" hidden="1" customBuiltin="1"/>
    <cellStyle name="Neutral" xfId="11730" builtinId="28" hidden="1" customBuiltin="1"/>
    <cellStyle name="Neutral" xfId="11928" builtinId="28" hidden="1" customBuiltin="1"/>
    <cellStyle name="Neutral" xfId="11958" builtinId="28" hidden="1" customBuiltin="1"/>
    <cellStyle name="Neutral" xfId="11988" builtinId="28" hidden="1" customBuiltin="1"/>
    <cellStyle name="Neutral" xfId="12013" builtinId="28" hidden="1" customBuiltin="1"/>
    <cellStyle name="Neutral" xfId="9409" builtinId="28" hidden="1" customBuiltin="1"/>
    <cellStyle name="Neutral" xfId="10885" builtinId="28" hidden="1" customBuiltin="1"/>
    <cellStyle name="Neutral" xfId="5979" builtinId="28" hidden="1" customBuiltin="1"/>
    <cellStyle name="Neutral" xfId="10957" builtinId="28" hidden="1" customBuiltin="1"/>
    <cellStyle name="Neutral" xfId="5980" builtinId="28" hidden="1" customBuiltin="1"/>
    <cellStyle name="Neutral" xfId="12167" builtinId="28" hidden="1" customBuiltin="1"/>
    <cellStyle name="Neutral" xfId="12188" builtinId="28" hidden="1" customBuiltin="1"/>
    <cellStyle name="Neutral" xfId="12211" builtinId="28" hidden="1" customBuiltin="1"/>
    <cellStyle name="Neutral" xfId="12232" builtinId="28" hidden="1" customBuiltin="1"/>
    <cellStyle name="Neutral" xfId="12253" builtinId="28" hidden="1" customBuiltin="1"/>
    <cellStyle name="Neutral" xfId="12140" builtinId="28" hidden="1" customBuiltin="1"/>
    <cellStyle name="Neutral" xfId="12289" builtinId="28" hidden="1" customBuiltin="1"/>
    <cellStyle name="Neutral" xfId="12320" builtinId="28" hidden="1" customBuiltin="1"/>
    <cellStyle name="Neutral" xfId="12355" builtinId="28" hidden="1" customBuiltin="1"/>
    <cellStyle name="Neutral" xfId="12386" builtinId="28" hidden="1" customBuiltin="1"/>
    <cellStyle name="Neutral" xfId="12418" builtinId="28" hidden="1" customBuiltin="1"/>
    <cellStyle name="Neutral" xfId="12356" builtinId="28" hidden="1" customBuiltin="1"/>
    <cellStyle name="Neutral" xfId="12427" builtinId="28" hidden="1" customBuiltin="1"/>
    <cellStyle name="Neutral" xfId="12155" builtinId="28" hidden="1" customBuiltin="1"/>
    <cellStyle name="Neutral" xfId="12470" builtinId="28" hidden="1" customBuiltin="1"/>
    <cellStyle name="Neutral" xfId="12498" builtinId="28" hidden="1" customBuiltin="1"/>
    <cellStyle name="Neutral" xfId="12525" builtinId="28" hidden="1" customBuiltin="1"/>
    <cellStyle name="Neutral" xfId="12471" builtinId="28" hidden="1" customBuiltin="1"/>
    <cellStyle name="Neutral" xfId="12573" builtinId="28" hidden="1" customBuiltin="1"/>
    <cellStyle name="Neutral" xfId="12603" builtinId="28" hidden="1" customBuiltin="1"/>
    <cellStyle name="Neutral" xfId="12634" builtinId="28" hidden="1" customBuiltin="1"/>
    <cellStyle name="Neutral" xfId="12665" builtinId="28" hidden="1" customBuiltin="1"/>
    <cellStyle name="Neutral" xfId="12692" builtinId="28" hidden="1" customBuiltin="1"/>
    <cellStyle name="Neutral" xfId="12635" builtinId="28" hidden="1" customBuiltin="1"/>
    <cellStyle name="Neutral" xfId="12405" builtinId="28" hidden="1" customBuiltin="1"/>
    <cellStyle name="Neutral" xfId="12739" builtinId="28" hidden="1" customBuiltin="1"/>
    <cellStyle name="Neutral" xfId="12796" builtinId="28" hidden="1" customBuiltin="1"/>
    <cellStyle name="Neutral" xfId="12827" builtinId="28" hidden="1" customBuiltin="1"/>
    <cellStyle name="Neutral" xfId="12866" builtinId="28" hidden="1" customBuiltin="1"/>
    <cellStyle name="Neutral" xfId="12896" builtinId="28" hidden="1" customBuiltin="1"/>
    <cellStyle name="Neutral" xfId="12927" builtinId="28" hidden="1" customBuiltin="1"/>
    <cellStyle name="Neutral" xfId="12957" builtinId="28" hidden="1" customBuiltin="1"/>
    <cellStyle name="Neutral" xfId="12984" builtinId="28" hidden="1" customBuiltin="1"/>
    <cellStyle name="Neutral" xfId="12928" builtinId="28" hidden="1" customBuiltin="1"/>
    <cellStyle name="Neutral" xfId="12993" builtinId="28" hidden="1" customBuiltin="1"/>
    <cellStyle name="Neutral" xfId="12838" builtinId="28" hidden="1" customBuiltin="1"/>
    <cellStyle name="Neutral" xfId="13031" builtinId="28" hidden="1" customBuiltin="1"/>
    <cellStyle name="Neutral" xfId="13056" builtinId="28" hidden="1" customBuiltin="1"/>
    <cellStyle name="Neutral" xfId="13083" builtinId="28" hidden="1" customBuiltin="1"/>
    <cellStyle name="Neutral" xfId="13107" builtinId="28" hidden="1" customBuiltin="1"/>
    <cellStyle name="Neutral" xfId="7904" builtinId="28" hidden="1" customBuiltin="1"/>
    <cellStyle name="Neutral" xfId="7856" builtinId="28" hidden="1" customBuiltin="1"/>
    <cellStyle name="Neutral" xfId="7580" builtinId="28" hidden="1" customBuiltin="1"/>
    <cellStyle name="Neutral" xfId="7907" builtinId="28" hidden="1" customBuiltin="1"/>
    <cellStyle name="Neutral" xfId="4603" builtinId="28" hidden="1" customBuiltin="1"/>
    <cellStyle name="Neutral" xfId="7797" builtinId="28" hidden="1" customBuiltin="1"/>
    <cellStyle name="Neutral" xfId="5273" builtinId="28" hidden="1" customBuiltin="1"/>
    <cellStyle name="Neutral" xfId="5522" builtinId="28" hidden="1" customBuiltin="1"/>
    <cellStyle name="Neutral" xfId="13015" builtinId="28" hidden="1" customBuiltin="1"/>
    <cellStyle name="Neutral" xfId="7632" builtinId="28" hidden="1" customBuiltin="1"/>
    <cellStyle name="Neutral" xfId="7608" builtinId="28" hidden="1" customBuiltin="1"/>
    <cellStyle name="Neutral" xfId="10987" builtinId="28" hidden="1" customBuiltin="1"/>
    <cellStyle name="Neutral" xfId="12777" builtinId="28" hidden="1" customBuiltin="1"/>
    <cellStyle name="Neutral" xfId="11751" builtinId="28" hidden="1" customBuiltin="1"/>
    <cellStyle name="Neutral" xfId="4221" builtinId="28" hidden="1" customBuiltin="1"/>
    <cellStyle name="Neutral" xfId="4651" builtinId="28" hidden="1" customBuiltin="1"/>
    <cellStyle name="Neutral" xfId="11391" builtinId="28" hidden="1" customBuiltin="1"/>
    <cellStyle name="Neutral" xfId="4531" builtinId="28" hidden="1" customBuiltin="1"/>
    <cellStyle name="Neutral" xfId="11076" builtinId="28" hidden="1" customBuiltin="1"/>
    <cellStyle name="Neutral" xfId="13168" builtinId="28" hidden="1" customBuiltin="1"/>
    <cellStyle name="Neutral" xfId="13205" builtinId="28" hidden="1" customBuiltin="1"/>
    <cellStyle name="Neutral" xfId="13240" builtinId="28" hidden="1" customBuiltin="1"/>
    <cellStyle name="Neutral" xfId="13169" builtinId="28" hidden="1" customBuiltin="1"/>
    <cellStyle name="Neutral" xfId="13303" builtinId="28" hidden="1" customBuiltin="1"/>
    <cellStyle name="Neutral" xfId="13336" builtinId="28" hidden="1" customBuiltin="1"/>
    <cellStyle name="Neutral" xfId="13370" builtinId="28" hidden="1" customBuiltin="1"/>
    <cellStyle name="Neutral" xfId="13404" builtinId="28" hidden="1" customBuiltin="1"/>
    <cellStyle name="Neutral" xfId="13434" builtinId="28" hidden="1" customBuiltin="1"/>
    <cellStyle name="Neutral" xfId="13371" builtinId="28" hidden="1" customBuiltin="1"/>
    <cellStyle name="Neutral" xfId="13443" builtinId="28" hidden="1" customBuiltin="1"/>
    <cellStyle name="Neutral" xfId="5987" builtinId="28" hidden="1" customBuiltin="1"/>
    <cellStyle name="Neutral" xfId="13490" builtinId="28" hidden="1" customBuiltin="1"/>
    <cellStyle name="Neutral" xfId="13526" builtinId="28" hidden="1" customBuiltin="1"/>
    <cellStyle name="Neutral" xfId="13560" builtinId="28" hidden="1" customBuiltin="1"/>
    <cellStyle name="Neutral" xfId="13600" builtinId="28" hidden="1" customBuiltin="1"/>
    <cellStyle name="Neutral" xfId="13645" builtinId="28" hidden="1" customBuiltin="1"/>
    <cellStyle name="Neutral" xfId="13678" builtinId="28" hidden="1" customBuiltin="1"/>
    <cellStyle name="Neutral" xfId="12701" builtinId="28" hidden="1" customBuiltin="1"/>
    <cellStyle name="Neutral" xfId="10546" builtinId="28" hidden="1" customBuiltin="1"/>
    <cellStyle name="Neutral" xfId="3207" builtinId="28" hidden="1" customBuiltin="1"/>
    <cellStyle name="Neutral" xfId="3276" builtinId="28" hidden="1" customBuiltin="1"/>
    <cellStyle name="Neutral" xfId="3015" builtinId="28" hidden="1" customBuiltin="1"/>
    <cellStyle name="Neutral" xfId="3312" builtinId="28" hidden="1" customBuiltin="1"/>
    <cellStyle name="Neutral" xfId="3334" builtinId="28" hidden="1" customBuiltin="1"/>
    <cellStyle name="Neutral" xfId="3355" builtinId="28" hidden="1" customBuiltin="1"/>
    <cellStyle name="Neutral" xfId="3313" builtinId="28" hidden="1" customBuiltin="1"/>
    <cellStyle name="Neutral" xfId="3395" builtinId="28" hidden="1" customBuiltin="1"/>
    <cellStyle name="Neutral" xfId="3422" builtinId="28" hidden="1" customBuiltin="1"/>
    <cellStyle name="Neutral" xfId="3482" builtinId="28" hidden="1" customBuiltin="1"/>
    <cellStyle name="Neutral" xfId="3509" builtinId="28" hidden="1" customBuiltin="1"/>
    <cellStyle name="Neutral" xfId="3454" builtinId="28" hidden="1" customBuiltin="1"/>
    <cellStyle name="Neutral" xfId="3518" builtinId="28" hidden="1" customBuiltin="1"/>
    <cellStyle name="Neutral" xfId="3255" builtinId="28" hidden="1" customBuiltin="1"/>
    <cellStyle name="Neutral" xfId="3550" builtinId="28" hidden="1" customBuiltin="1"/>
    <cellStyle name="Neutral" xfId="3571" builtinId="28" hidden="1" customBuiltin="1"/>
    <cellStyle name="Neutral" xfId="3592" builtinId="28" hidden="1" customBuiltin="1"/>
    <cellStyle name="Neutral" xfId="3616" builtinId="28" hidden="1" customBuiltin="1"/>
    <cellStyle name="Neutral" xfId="3651" builtinId="28" hidden="1" customBuiltin="1"/>
    <cellStyle name="Neutral" xfId="3678" builtinId="28" hidden="1" customBuiltin="1"/>
    <cellStyle name="Neutral" xfId="3709" builtinId="28" hidden="1" customBuiltin="1"/>
    <cellStyle name="Neutral" xfId="3738" builtinId="28" hidden="1" customBuiltin="1"/>
    <cellStyle name="Neutral" xfId="3765" builtinId="28" hidden="1" customBuiltin="1"/>
    <cellStyle name="Neutral" xfId="3710" builtinId="28" hidden="1" customBuiltin="1"/>
    <cellStyle name="Neutral" xfId="3774" builtinId="28" hidden="1" customBuiltin="1"/>
    <cellStyle name="Neutral" xfId="3627" builtinId="28" hidden="1" customBuiltin="1"/>
    <cellStyle name="Neutral" xfId="3806" builtinId="28" hidden="1" customBuiltin="1"/>
    <cellStyle name="Neutral" xfId="3827" builtinId="28" hidden="1" customBuiltin="1"/>
    <cellStyle name="Neutral" xfId="3848" builtinId="28" hidden="1" customBuiltin="1"/>
    <cellStyle name="Neutral" xfId="3869" builtinId="28" hidden="1" customBuiltin="1"/>
    <cellStyle name="Neutral" xfId="3909" builtinId="28" hidden="1" customBuiltin="1"/>
    <cellStyle name="Neutral" xfId="3943" builtinId="28" hidden="1" customBuiltin="1"/>
    <cellStyle name="Neutral" xfId="3980" builtinId="28" hidden="1" customBuiltin="1"/>
    <cellStyle name="Neutral" xfId="4017" builtinId="28" hidden="1" customBuiltin="1"/>
    <cellStyle name="Neutral" xfId="4051" builtinId="28" hidden="1" customBuiltin="1"/>
    <cellStyle name="Neutral" xfId="4249" builtinId="28" hidden="1" customBuiltin="1"/>
    <cellStyle name="Neutral" xfId="6384" builtinId="28" hidden="1" customBuiltin="1"/>
    <cellStyle name="Neutral" xfId="6408" builtinId="28" hidden="1" customBuiltin="1"/>
    <cellStyle name="Neutral" xfId="6436" builtinId="28" hidden="1" customBuiltin="1"/>
    <cellStyle name="Neutral" xfId="6462" builtinId="28" hidden="1" customBuiltin="1"/>
    <cellStyle name="Neutral" xfId="6485" builtinId="28" hidden="1" customBuiltin="1"/>
    <cellStyle name="Neutral" xfId="6348" builtinId="28" hidden="1" customBuiltin="1"/>
    <cellStyle name="Neutral" xfId="6525" builtinId="28" hidden="1" customBuiltin="1"/>
    <cellStyle name="Neutral" xfId="12766" builtinId="28" hidden="1" customBuiltin="1"/>
    <cellStyle name="Neutral" xfId="11300" builtinId="28" hidden="1" customBuiltin="1"/>
    <cellStyle name="Neutral" xfId="8182" builtinId="28" hidden="1" customBuiltin="1"/>
    <cellStyle name="Neutral" xfId="23857" builtinId="28" hidden="1" customBuiltin="1"/>
    <cellStyle name="Neutral" xfId="22826" builtinId="28" hidden="1" customBuiltin="1"/>
    <cellStyle name="Neutral" xfId="21758" builtinId="28" hidden="1" customBuiltin="1"/>
    <cellStyle name="Neutral" xfId="19985" builtinId="28" hidden="1" customBuiltin="1"/>
    <cellStyle name="Neutral" xfId="15481" builtinId="28" hidden="1" customBuiltin="1"/>
    <cellStyle name="Neutral" xfId="15519" builtinId="28" hidden="1" customBuiltin="1"/>
    <cellStyle name="Neutral" xfId="15547" builtinId="28" hidden="1" customBuiltin="1"/>
    <cellStyle name="Neutral" xfId="15578" builtinId="28" hidden="1" customBuiltin="1"/>
    <cellStyle name="Neutral" xfId="15609" builtinId="28" hidden="1" customBuiltin="1"/>
    <cellStyle name="Neutral" xfId="15636" builtinId="28" hidden="1" customBuiltin="1"/>
    <cellStyle name="Neutral" xfId="15579" builtinId="28" hidden="1" customBuiltin="1"/>
    <cellStyle name="Neutral" xfId="15645" builtinId="28" hidden="1" customBuiltin="1"/>
    <cellStyle name="Neutral" xfId="15492" builtinId="28" hidden="1" customBuiltin="1"/>
    <cellStyle name="Neutral" xfId="15681" builtinId="28" hidden="1" customBuiltin="1"/>
    <cellStyle name="Neutral" xfId="15704" builtinId="28" hidden="1" customBuiltin="1"/>
    <cellStyle name="Neutral" xfId="15728" builtinId="28" hidden="1" customBuiltin="1"/>
    <cellStyle name="Neutral" xfId="15751" builtinId="28" hidden="1" customBuiltin="1"/>
    <cellStyle name="Neutral" xfId="14565" builtinId="28" hidden="1" customBuiltin="1"/>
    <cellStyle name="Neutral" xfId="14641" builtinId="28" hidden="1" customBuiltin="1"/>
    <cellStyle name="Neutral" xfId="14651" builtinId="28" hidden="1" customBuiltin="1"/>
    <cellStyle name="Neutral" xfId="14578" builtinId="28" hidden="1" customBuiltin="1"/>
    <cellStyle name="Neutral" xfId="14775" builtinId="28" hidden="1" customBuiltin="1"/>
    <cellStyle name="Neutral" xfId="14460" builtinId="28" hidden="1" customBuiltin="1"/>
    <cellStyle name="Neutral" xfId="15910" builtinId="28" hidden="1" customBuiltin="1"/>
    <cellStyle name="Neutral" xfId="15931" builtinId="28" hidden="1" customBuiltin="1"/>
    <cellStyle name="Neutral" xfId="15954" builtinId="28" hidden="1" customBuiltin="1"/>
    <cellStyle name="Neutral" xfId="15975" builtinId="28" hidden="1" customBuiltin="1"/>
    <cellStyle name="Neutral" xfId="15996" builtinId="28" hidden="1" customBuiltin="1"/>
    <cellStyle name="Neutral" xfId="15885" builtinId="28" hidden="1" customBuiltin="1"/>
    <cellStyle name="Neutral" xfId="16028" builtinId="28" hidden="1" customBuiltin="1"/>
    <cellStyle name="Neutral" xfId="16058" builtinId="28" hidden="1" customBuiltin="1"/>
    <cellStyle name="Neutral" xfId="16124" builtinId="28" hidden="1" customBuiltin="1"/>
    <cellStyle name="Neutral" xfId="16155" builtinId="28" hidden="1" customBuiltin="1"/>
    <cellStyle name="Neutral" xfId="16094" builtinId="28" hidden="1" customBuiltin="1"/>
    <cellStyle name="Neutral" xfId="16164" builtinId="28" hidden="1" customBuiltin="1"/>
    <cellStyle name="Neutral" xfId="15899" builtinId="28" hidden="1" customBuiltin="1"/>
    <cellStyle name="Neutral" xfId="16206" builtinId="28" hidden="1" customBuiltin="1"/>
    <cellStyle name="Neutral" xfId="16230" builtinId="28" hidden="1" customBuiltin="1"/>
    <cellStyle name="Neutral" xfId="16256" builtinId="28" hidden="1" customBuiltin="1"/>
    <cellStyle name="Neutral" xfId="16207" builtinId="28" hidden="1" customBuiltin="1"/>
    <cellStyle name="Neutral" xfId="16302" builtinId="28" hidden="1" customBuiltin="1"/>
    <cellStyle name="Neutral" xfId="16330" builtinId="28" hidden="1" customBuiltin="1"/>
    <cellStyle name="Neutral" xfId="16361" builtinId="28" hidden="1" customBuiltin="1"/>
    <cellStyle name="Neutral" xfId="16391" builtinId="28" hidden="1" customBuiltin="1"/>
    <cellStyle name="Neutral" xfId="16418" builtinId="28" hidden="1" customBuiltin="1"/>
    <cellStyle name="Neutral" xfId="16362" builtinId="28" hidden="1" customBuiltin="1"/>
    <cellStyle name="Neutral" xfId="16427" builtinId="28" hidden="1" customBuiltin="1"/>
    <cellStyle name="Neutral" xfId="16143" builtinId="28" hidden="1" customBuiltin="1"/>
    <cellStyle name="Neutral" xfId="16462" builtinId="28" hidden="1" customBuiltin="1"/>
    <cellStyle name="Neutral" xfId="16484" builtinId="28" hidden="1" customBuiltin="1"/>
    <cellStyle name="Neutral" xfId="16507" builtinId="28" hidden="1" customBuiltin="1"/>
    <cellStyle name="Neutral" xfId="16534" builtinId="28" hidden="1" customBuiltin="1"/>
    <cellStyle name="Neutral" xfId="16572" builtinId="28" hidden="1" customBuiltin="1"/>
    <cellStyle name="Neutral" xfId="16600" builtinId="28" hidden="1" customBuiltin="1"/>
    <cellStyle name="Neutral" xfId="16632" builtinId="28" hidden="1" customBuiltin="1"/>
    <cellStyle name="Neutral" xfId="16663" builtinId="28" hidden="1" customBuiltin="1"/>
    <cellStyle name="Neutral" xfId="16690" builtinId="28" hidden="1" customBuiltin="1"/>
    <cellStyle name="Neutral" xfId="16633" builtinId="28" hidden="1" customBuiltin="1"/>
    <cellStyle name="Neutral" xfId="16699" builtinId="28" hidden="1" customBuiltin="1"/>
    <cellStyle name="Neutral" xfId="16735" builtinId="28" hidden="1" customBuiltin="1"/>
    <cellStyle name="Neutral" xfId="16780" builtinId="28" hidden="1" customBuiltin="1"/>
    <cellStyle name="Neutral" xfId="16810" builtinId="28" hidden="1" customBuiltin="1"/>
    <cellStyle name="Neutral" xfId="14502" builtinId="28" hidden="1" customBuiltin="1"/>
    <cellStyle name="Neutral" xfId="17027" builtinId="28" hidden="1" customBuiltin="1"/>
    <cellStyle name="Neutral" xfId="14025" builtinId="28" hidden="1" customBuiltin="1"/>
    <cellStyle name="Neutral" xfId="10753" builtinId="28" hidden="1" customBuiltin="1"/>
    <cellStyle name="Neutral" xfId="16837" builtinId="28" hidden="1" customBuiltin="1"/>
    <cellStyle name="Neutral" xfId="14282" builtinId="28" hidden="1" customBuiltin="1"/>
    <cellStyle name="Neutral" xfId="12161" builtinId="28" hidden="1" customBuiltin="1"/>
    <cellStyle name="Neutral" xfId="14003" builtinId="28" hidden="1" customBuiltin="1"/>
    <cellStyle name="Neutral" xfId="5036" builtinId="28" hidden="1" customBuiltin="1"/>
    <cellStyle name="Neutral" xfId="4206" builtinId="28" hidden="1" customBuiltin="1"/>
    <cellStyle name="Neutral" xfId="14302" builtinId="28" hidden="1" customBuiltin="1"/>
    <cellStyle name="Neutral" xfId="14200" builtinId="28" hidden="1" customBuiltin="1"/>
    <cellStyle name="Neutral" xfId="10617" builtinId="28" hidden="1" customBuiltin="1"/>
    <cellStyle name="Neutral" xfId="6250" builtinId="28" hidden="1" customBuiltin="1"/>
    <cellStyle name="Neutral" xfId="14112" builtinId="28" hidden="1" customBuiltin="1"/>
    <cellStyle name="Neutral" xfId="16869" builtinId="28" hidden="1" customBuiltin="1"/>
    <cellStyle name="Neutral" xfId="14042" builtinId="28" hidden="1" customBuiltin="1"/>
    <cellStyle name="Neutral" xfId="6264" builtinId="28" hidden="1" customBuiltin="1"/>
    <cellStyle name="Neutral" xfId="15868" builtinId="28" hidden="1" customBuiltin="1"/>
    <cellStyle name="Neutral" xfId="4471" builtinId="28" hidden="1" customBuiltin="1"/>
    <cellStyle name="Neutral" xfId="16832" builtinId="28" hidden="1" customBuiltin="1"/>
    <cellStyle name="Neutral" xfId="16902" builtinId="28" hidden="1" customBuiltin="1"/>
    <cellStyle name="Neutral" xfId="13939" builtinId="28" hidden="1" customBuiltin="1"/>
    <cellStyle name="Neutral" xfId="13984" builtinId="28" hidden="1" customBuiltin="1"/>
    <cellStyle name="Neutral" xfId="16993" builtinId="28" hidden="1" customBuiltin="1"/>
    <cellStyle name="Neutral" xfId="11648" builtinId="28" hidden="1" customBuiltin="1"/>
    <cellStyle name="Neutral" xfId="14270" builtinId="28" hidden="1" customBuiltin="1"/>
    <cellStyle name="Neutral" xfId="14062" builtinId="28" hidden="1" customBuiltin="1"/>
    <cellStyle name="Neutral" xfId="4511" builtinId="28" hidden="1" customBuiltin="1"/>
    <cellStyle name="Neutral" xfId="8491" builtinId="28" hidden="1" customBuiltin="1"/>
    <cellStyle name="Neutral" xfId="5339" builtinId="28" hidden="1" customBuiltin="1"/>
    <cellStyle name="Neutral" xfId="3888" builtinId="28" hidden="1" customBuiltin="1"/>
    <cellStyle name="Neutral" xfId="4344" builtinId="28" hidden="1" customBuiltin="1"/>
    <cellStyle name="Neutral" xfId="4506" builtinId="28" hidden="1" customBuiltin="1"/>
    <cellStyle name="Neutral" xfId="4521" builtinId="28" hidden="1" customBuiltin="1"/>
    <cellStyle name="Neutral" xfId="4842" builtinId="28" hidden="1" customBuiltin="1"/>
    <cellStyle name="Neutral" xfId="3974" builtinId="28" hidden="1" customBuiltin="1"/>
    <cellStyle name="Neutral" xfId="7659" builtinId="28" hidden="1" customBuiltin="1"/>
    <cellStyle name="Neutral" xfId="5652" builtinId="28" hidden="1" customBuiltin="1"/>
    <cellStyle name="Neutral" xfId="11424" builtinId="28" hidden="1" customBuiltin="1"/>
    <cellStyle name="Neutral" xfId="11073" builtinId="28" hidden="1" customBuiltin="1"/>
    <cellStyle name="Neutral" xfId="4618" builtinId="28" hidden="1" customBuiltin="1"/>
    <cellStyle name="Neutral" xfId="10817" builtinId="28" hidden="1" customBuiltin="1"/>
    <cellStyle name="Neutral" xfId="5970" builtinId="28" hidden="1" customBuiltin="1"/>
    <cellStyle name="Neutral" xfId="4591" builtinId="28" hidden="1" customBuiltin="1"/>
    <cellStyle name="Neutral" xfId="7667" builtinId="28" hidden="1" customBuiltin="1"/>
    <cellStyle name="Neutral" xfId="5524" builtinId="28" hidden="1" customBuiltin="1"/>
    <cellStyle name="Neutral" xfId="5451" builtinId="28" hidden="1" customBuiltin="1"/>
    <cellStyle name="Neutral" xfId="14631" builtinId="28" hidden="1" customBuiltin="1"/>
    <cellStyle name="Neutral" xfId="15394" builtinId="28" hidden="1" customBuiltin="1"/>
    <cellStyle name="Neutral" xfId="8324" builtinId="28" hidden="1" customBuiltin="1"/>
    <cellStyle name="Neutral" xfId="14250" builtinId="28" hidden="1" customBuiltin="1"/>
    <cellStyle name="Neutral" xfId="15164" builtinId="28" hidden="1" customBuiltin="1"/>
    <cellStyle name="Neutral" xfId="17169" builtinId="28" hidden="1" customBuiltin="1"/>
    <cellStyle name="Neutral" xfId="17194" builtinId="28" hidden="1" customBuiltin="1"/>
    <cellStyle name="Neutral" xfId="17221" builtinId="28" hidden="1" customBuiltin="1"/>
    <cellStyle name="Neutral" xfId="17248" builtinId="28" hidden="1" customBuiltin="1"/>
    <cellStyle name="Neutral" xfId="17273" builtinId="28" hidden="1" customBuiltin="1"/>
    <cellStyle name="Neutral" xfId="17138" builtinId="28" hidden="1" customBuiltin="1"/>
    <cellStyle name="Neutral" xfId="17313" builtinId="28" hidden="1" customBuiltin="1"/>
    <cellStyle name="Neutral" xfId="17345" builtinId="28" hidden="1" customBuiltin="1"/>
    <cellStyle name="Neutral" xfId="17413" builtinId="28" hidden="1" customBuiltin="1"/>
    <cellStyle name="Neutral" xfId="17444" builtinId="28" hidden="1" customBuiltin="1"/>
    <cellStyle name="Neutral" xfId="17380" builtinId="28" hidden="1" customBuiltin="1"/>
    <cellStyle name="Neutral" xfId="17453" builtinId="28" hidden="1" customBuiltin="1"/>
    <cellStyle name="Neutral" xfId="17156" builtinId="28" hidden="1" customBuiltin="1"/>
    <cellStyle name="Neutral" xfId="17495" builtinId="28" hidden="1" customBuiltin="1"/>
    <cellStyle name="Neutral" xfId="17524" builtinId="28" hidden="1" customBuiltin="1"/>
    <cellStyle name="Neutral" xfId="17549" builtinId="28" hidden="1" customBuiltin="1"/>
    <cellStyle name="Neutral" xfId="17496" builtinId="28" hidden="1" customBuiltin="1"/>
    <cellStyle name="Neutral" xfId="17596" builtinId="28" hidden="1" customBuiltin="1"/>
    <cellStyle name="Neutral" xfId="17626" builtinId="28" hidden="1" customBuiltin="1"/>
    <cellStyle name="Neutral" xfId="17657" builtinId="28" hidden="1" customBuiltin="1"/>
    <cellStyle name="Neutral" xfId="17688" builtinId="28" hidden="1" customBuiltin="1"/>
    <cellStyle name="Neutral" xfId="17717" builtinId="28" hidden="1" customBuiltin="1"/>
    <cellStyle name="Neutral" xfId="17658" builtinId="28" hidden="1" customBuiltin="1"/>
    <cellStyle name="Neutral" xfId="17726" builtinId="28" hidden="1" customBuiltin="1"/>
    <cellStyle name="Neutral" xfId="17432" builtinId="28" hidden="1" customBuiltin="1"/>
    <cellStyle name="Neutral" xfId="17763" builtinId="28" hidden="1" customBuiltin="1"/>
    <cellStyle name="Neutral" xfId="17790" builtinId="28" hidden="1" customBuiltin="1"/>
    <cellStyle name="Neutral" xfId="17814" builtinId="28" hidden="1" customBuiltin="1"/>
    <cellStyle name="Neutral" xfId="17842" builtinId="28" hidden="1" customBuiltin="1"/>
    <cellStyle name="Neutral" xfId="17881" builtinId="28" hidden="1" customBuiltin="1"/>
    <cellStyle name="Neutral" xfId="17910" builtinId="28" hidden="1" customBuiltin="1"/>
    <cellStyle name="Neutral" xfId="17941" builtinId="28" hidden="1" customBuiltin="1"/>
    <cellStyle name="Neutral" xfId="17973" builtinId="28" hidden="1" customBuiltin="1"/>
    <cellStyle name="Neutral" xfId="18001" builtinId="28" hidden="1" customBuiltin="1"/>
    <cellStyle name="Neutral" xfId="17942" builtinId="28" hidden="1" customBuiltin="1"/>
    <cellStyle name="Neutral" xfId="18010" builtinId="28" hidden="1" customBuiltin="1"/>
    <cellStyle name="Neutral" xfId="17853" builtinId="28" hidden="1" customBuiltin="1"/>
    <cellStyle name="Neutral" xfId="18045" builtinId="28" hidden="1" customBuiltin="1"/>
    <cellStyle name="Neutral" xfId="18071" builtinId="28" hidden="1" customBuiltin="1"/>
    <cellStyle name="Neutral" xfId="18119" builtinId="28" hidden="1" customBuiltin="1"/>
    <cellStyle name="Neutral" xfId="15663" builtinId="28" hidden="1" customBuiltin="1"/>
    <cellStyle name="Neutral" xfId="17047" builtinId="28" hidden="1" customBuiltin="1"/>
    <cellStyle name="Neutral" xfId="17055" builtinId="28" hidden="1" customBuiltin="1"/>
    <cellStyle name="Neutral" xfId="7719" builtinId="28" hidden="1" customBuiltin="1"/>
    <cellStyle name="Neutral" xfId="17120" builtinId="28" hidden="1" customBuiltin="1"/>
    <cellStyle name="Neutral" xfId="7590" builtinId="28" hidden="1" customBuiltin="1"/>
    <cellStyle name="Neutral" xfId="18272" builtinId="28" hidden="1" customBuiltin="1"/>
    <cellStyle name="Neutral" xfId="18293" builtinId="28" hidden="1" customBuiltin="1"/>
    <cellStyle name="Neutral" xfId="18316" builtinId="28" hidden="1" customBuiltin="1"/>
    <cellStyle name="Neutral" xfId="18337" builtinId="28" hidden="1" customBuiltin="1"/>
    <cellStyle name="Neutral" xfId="18358" builtinId="28" hidden="1" customBuiltin="1"/>
    <cellStyle name="Neutral" xfId="18246" builtinId="28" hidden="1" customBuiltin="1"/>
    <cellStyle name="Neutral" xfId="18393" builtinId="28" hidden="1" customBuiltin="1"/>
    <cellStyle name="Neutral" xfId="18423" builtinId="28" hidden="1" customBuiltin="1"/>
    <cellStyle name="Neutral" xfId="18457" builtinId="28" hidden="1" customBuiltin="1"/>
    <cellStyle name="Neutral" xfId="18489" builtinId="28" hidden="1" customBuiltin="1"/>
    <cellStyle name="Neutral" xfId="18521" builtinId="28" hidden="1" customBuiltin="1"/>
    <cellStyle name="Neutral" xfId="18458" builtinId="28" hidden="1" customBuiltin="1"/>
    <cellStyle name="Neutral" xfId="18530" builtinId="28" hidden="1" customBuiltin="1"/>
    <cellStyle name="Neutral" xfId="18261" builtinId="28" hidden="1" customBuiltin="1"/>
    <cellStyle name="Neutral" xfId="18570" builtinId="28" hidden="1" customBuiltin="1"/>
    <cellStyle name="Neutral" xfId="18596" builtinId="28" hidden="1" customBuiltin="1"/>
    <cellStyle name="Neutral" xfId="18623" builtinId="28" hidden="1" customBuiltin="1"/>
    <cellStyle name="Neutral" xfId="18571" builtinId="28" hidden="1" customBuiltin="1"/>
    <cellStyle name="Neutral" xfId="18670" builtinId="28" hidden="1" customBuiltin="1"/>
    <cellStyle name="Neutral" xfId="18700" builtinId="28" hidden="1" customBuiltin="1"/>
    <cellStyle name="Neutral" xfId="18731" builtinId="28" hidden="1" customBuiltin="1"/>
    <cellStyle name="Neutral" xfId="18762" builtinId="28" hidden="1" customBuiltin="1"/>
    <cellStyle name="Neutral" xfId="18790" builtinId="28" hidden="1" customBuiltin="1"/>
    <cellStyle name="Neutral" xfId="18799" builtinId="28" hidden="1" customBuiltin="1"/>
    <cellStyle name="Neutral" xfId="18509" builtinId="28" hidden="1" customBuiltin="1"/>
    <cellStyle name="Neutral" xfId="18862" builtinId="28" hidden="1" customBuiltin="1"/>
    <cellStyle name="Neutral" xfId="18886" builtinId="28" hidden="1" customBuiltin="1"/>
    <cellStyle name="Neutral" xfId="18915" builtinId="28" hidden="1" customBuiltin="1"/>
    <cellStyle name="Neutral" xfId="18953" builtinId="28" hidden="1" customBuiltin="1"/>
    <cellStyle name="Neutral" xfId="18982" builtinId="28" hidden="1" customBuiltin="1"/>
    <cellStyle name="Neutral" xfId="19013" builtinId="28" hidden="1" customBuiltin="1"/>
    <cellStyle name="Neutral" xfId="19045" builtinId="28" hidden="1" customBuiltin="1"/>
    <cellStyle name="Neutral" xfId="19073" builtinId="28" hidden="1" customBuiltin="1"/>
    <cellStyle name="Neutral" xfId="19014" builtinId="28" hidden="1" customBuiltin="1"/>
    <cellStyle name="Neutral" xfId="19082" builtinId="28" hidden="1" customBuiltin="1"/>
    <cellStyle name="Neutral" xfId="18926" builtinId="28" hidden="1" customBuiltin="1"/>
    <cellStyle name="Neutral" xfId="19118" builtinId="28" hidden="1" customBuiltin="1"/>
    <cellStyle name="Neutral" xfId="19141" builtinId="28" hidden="1" customBuiltin="1"/>
    <cellStyle name="Neutral" xfId="19165" builtinId="28" hidden="1" customBuiltin="1"/>
    <cellStyle name="Neutral" xfId="19188" builtinId="28" hidden="1" customBuiltin="1"/>
    <cellStyle name="Neutral" xfId="14257" builtinId="28" hidden="1" customBuiltin="1"/>
    <cellStyle name="Neutral" xfId="14221" builtinId="28" hidden="1" customBuiltin="1"/>
    <cellStyle name="Neutral" xfId="14001" builtinId="28" hidden="1" customBuiltin="1"/>
    <cellStyle name="Neutral" xfId="14258" builtinId="28" hidden="1" customBuiltin="1"/>
    <cellStyle name="Neutral" xfId="9619" builtinId="28" hidden="1" customBuiltin="1"/>
    <cellStyle name="Neutral" xfId="14176" builtinId="28" hidden="1" customBuiltin="1"/>
    <cellStyle name="Neutral" xfId="10741" builtinId="28" hidden="1" customBuiltin="1"/>
    <cellStyle name="Neutral" xfId="8443" builtinId="28" hidden="1" customBuiltin="1"/>
    <cellStyle name="Neutral" xfId="19103" builtinId="28" hidden="1" customBuiltin="1"/>
    <cellStyle name="Neutral" xfId="14040" builtinId="28" hidden="1" customBuiltin="1"/>
    <cellStyle name="Neutral" xfId="14023" builtinId="28" hidden="1" customBuiltin="1"/>
    <cellStyle name="Neutral" xfId="17147" builtinId="28" hidden="1" customBuiltin="1"/>
    <cellStyle name="Neutral" xfId="18872" builtinId="28" hidden="1" customBuiltin="1"/>
    <cellStyle name="Neutral" xfId="17871" builtinId="28" hidden="1" customBuiltin="1"/>
    <cellStyle name="Neutral" xfId="5845" builtinId="28" hidden="1" customBuiltin="1"/>
    <cellStyle name="Neutral" xfId="17531" builtinId="28" hidden="1" customBuiltin="1"/>
    <cellStyle name="Neutral" xfId="7508" builtinId="28" hidden="1" customBuiltin="1"/>
    <cellStyle name="Neutral" xfId="17228" builtinId="28" hidden="1" customBuiltin="1"/>
    <cellStyle name="Neutral" xfId="14108" builtinId="28" hidden="1" customBuiltin="1"/>
    <cellStyle name="Neutral" xfId="19250" builtinId="28" hidden="1" customBuiltin="1"/>
    <cellStyle name="Neutral" xfId="19288" builtinId="28" hidden="1" customBuiltin="1"/>
    <cellStyle name="Neutral" xfId="19323" builtinId="28" hidden="1" customBuiltin="1"/>
    <cellStyle name="Neutral" xfId="19251" builtinId="28" hidden="1" customBuiltin="1"/>
    <cellStyle name="Neutral" xfId="19386" builtinId="28" hidden="1" customBuiltin="1"/>
    <cellStyle name="Neutral" xfId="19419" builtinId="28" hidden="1" customBuiltin="1"/>
    <cellStyle name="Neutral" xfId="19453" builtinId="28" hidden="1" customBuiltin="1"/>
    <cellStyle name="Neutral" xfId="19487" builtinId="28" hidden="1" customBuiltin="1"/>
    <cellStyle name="Neutral" xfId="19517" builtinId="28" hidden="1" customBuiltin="1"/>
    <cellStyle name="Neutral" xfId="19454" builtinId="28" hidden="1" customBuiltin="1"/>
    <cellStyle name="Neutral" xfId="19526" builtinId="28" hidden="1" customBuiltin="1"/>
    <cellStyle name="Neutral" xfId="12847" builtinId="28" hidden="1" customBuiltin="1"/>
    <cellStyle name="Neutral" xfId="19573" builtinId="28" hidden="1" customBuiltin="1"/>
    <cellStyle name="Neutral" xfId="19609" builtinId="28" hidden="1" customBuiltin="1"/>
    <cellStyle name="Neutral" xfId="19643" builtinId="28" hidden="1" customBuiltin="1"/>
    <cellStyle name="Neutral" xfId="19683" builtinId="28" hidden="1" customBuiltin="1"/>
    <cellStyle name="Neutral" xfId="19728" builtinId="28" hidden="1" customBuiltin="1"/>
    <cellStyle name="Neutral" xfId="19761" builtinId="28" hidden="1" customBuiltin="1"/>
    <cellStyle name="Neutral" xfId="18732" builtinId="28" hidden="1" customBuiltin="1"/>
    <cellStyle name="Neutral" xfId="16546" builtinId="28" hidden="1" customBuiltin="1"/>
    <cellStyle name="Neutral" xfId="27075" builtinId="28" hidden="1" customBuiltin="1"/>
    <cellStyle name="Neutral" xfId="27106" builtinId="28" hidden="1" customBuiltin="1"/>
    <cellStyle name="Neutral" xfId="27136" builtinId="28" hidden="1" customBuiltin="1"/>
    <cellStyle name="Neutral" xfId="27163" builtinId="28" hidden="1" customBuiltin="1"/>
    <cellStyle name="Neutral" xfId="27107" builtinId="28" hidden="1" customBuiltin="1"/>
    <cellStyle name="Neutral" xfId="26905" builtinId="28" hidden="1" customBuiltin="1"/>
    <cellStyle name="Neutral" xfId="27204" builtinId="28" hidden="1" customBuiltin="1"/>
    <cellStyle name="Neutral" xfId="27226" builtinId="28" hidden="1" customBuiltin="1"/>
    <cellStyle name="Neutral" xfId="27247" builtinId="28" hidden="1" customBuiltin="1"/>
    <cellStyle name="Neutral" xfId="27308" builtinId="28" hidden="1" customBuiltin="1"/>
    <cellStyle name="Neutral" xfId="27335" builtinId="28" hidden="1" customBuiltin="1"/>
    <cellStyle name="Neutral" xfId="27366" builtinId="28" hidden="1" customBuiltin="1"/>
    <cellStyle name="Neutral" xfId="27396" builtinId="28" hidden="1" customBuiltin="1"/>
    <cellStyle name="Neutral" xfId="27423" builtinId="28" hidden="1" customBuiltin="1"/>
    <cellStyle name="Neutral" xfId="27367" builtinId="28" hidden="1" customBuiltin="1"/>
    <cellStyle name="Neutral" xfId="27432" builtinId="28" hidden="1" customBuiltin="1"/>
    <cellStyle name="Neutral" xfId="27282" builtinId="28" hidden="1" customBuiltin="1"/>
    <cellStyle name="Neutral" xfId="27464" builtinId="28" hidden="1" customBuiltin="1"/>
    <cellStyle name="Neutral" xfId="27486" builtinId="28" hidden="1" customBuiltin="1"/>
    <cellStyle name="Neutral" xfId="27507" builtinId="28" hidden="1" customBuiltin="1"/>
    <cellStyle name="Neutral" xfId="27528" builtinId="28" hidden="1" customBuiltin="1"/>
    <cellStyle name="Neutral" xfId="26545" builtinId="28" hidden="1" customBuiltin="1"/>
    <cellStyle name="Neutral" xfId="26565" builtinId="28" hidden="1" customBuiltin="1"/>
    <cellStyle name="Neutral" xfId="26572" builtinId="28" hidden="1" customBuiltin="1"/>
    <cellStyle name="Neutral" xfId="26549" builtinId="28" hidden="1" customBuiltin="1"/>
    <cellStyle name="Neutral" xfId="26630" builtinId="28" hidden="1" customBuiltin="1"/>
    <cellStyle name="Neutral" xfId="26512" builtinId="28" hidden="1" customBuiltin="1"/>
    <cellStyle name="Neutral" xfId="27581" builtinId="28" hidden="1" customBuiltin="1"/>
    <cellStyle name="Neutral" xfId="27602" builtinId="28" hidden="1" customBuiltin="1"/>
    <cellStyle name="Neutral" xfId="27625" builtinId="28" hidden="1" customBuiltin="1"/>
    <cellStyle name="Neutral" xfId="27646" builtinId="28" hidden="1" customBuiltin="1"/>
    <cellStyle name="Neutral" xfId="27667" builtinId="28" hidden="1" customBuiltin="1"/>
    <cellStyle name="Neutral" xfId="27556" builtinId="28" hidden="1" customBuiltin="1"/>
    <cellStyle name="Neutral" xfId="27699" builtinId="28" hidden="1" customBuiltin="1"/>
    <cellStyle name="Neutral" xfId="27727" builtinId="28" hidden="1" customBuiltin="1"/>
    <cellStyle name="Neutral" xfId="27791" builtinId="28" hidden="1" customBuiltin="1"/>
    <cellStyle name="Neutral" xfId="27822" builtinId="28" hidden="1" customBuiltin="1"/>
    <cellStyle name="Neutral" xfId="27762" builtinId="28" hidden="1" customBuiltin="1"/>
    <cellStyle name="Neutral" xfId="27831" builtinId="28" hidden="1" customBuiltin="1"/>
    <cellStyle name="Neutral" xfId="27570" builtinId="28" hidden="1" customBuiltin="1"/>
    <cellStyle name="Neutral" xfId="27867" builtinId="28" hidden="1" customBuiltin="1"/>
    <cellStyle name="Neutral" xfId="27889" builtinId="28" hidden="1" customBuiltin="1"/>
    <cellStyle name="Neutral" xfId="27910" builtinId="28" hidden="1" customBuiltin="1"/>
    <cellStyle name="Neutral" xfId="27271" builtinId="28" hidden="1" customBuiltin="1"/>
    <cellStyle name="Neutral" xfId="18835" builtinId="28" hidden="1" customBuiltin="1"/>
    <cellStyle name="Neutral" xfId="17379" builtinId="28" hidden="1" customBuiltin="1"/>
    <cellStyle name="Neutral" xfId="16758" builtinId="28" hidden="1" customBuiltin="1"/>
    <cellStyle name="Neutral" xfId="3453" builtinId="28" hidden="1" customBuiltin="1"/>
    <cellStyle name="Neutral" xfId="7726" builtinId="28" hidden="1" customBuiltin="1"/>
    <cellStyle name="Neutral" xfId="10877" builtinId="28" hidden="1" customBuiltin="1"/>
    <cellStyle name="Neutral" xfId="6252" builtinId="28" hidden="1" customBuiltin="1"/>
    <cellStyle name="Neutral" xfId="21153" builtinId="28" hidden="1" customBuiltin="1"/>
    <cellStyle name="Neutral" xfId="21182" builtinId="28" hidden="1" customBuiltin="1"/>
    <cellStyle name="Neutral" xfId="21213" builtinId="28" hidden="1" customBuiltin="1"/>
    <cellStyle name="Neutral" xfId="21245" builtinId="28" hidden="1" customBuiltin="1"/>
    <cellStyle name="Neutral" xfId="21272" builtinId="28" hidden="1" customBuiltin="1"/>
    <cellStyle name="Neutral" xfId="21214" builtinId="28" hidden="1" customBuiltin="1"/>
    <cellStyle name="Neutral" xfId="21281" builtinId="28" hidden="1" customBuiltin="1"/>
    <cellStyle name="Neutral" xfId="21125" builtinId="28" hidden="1" customBuiltin="1"/>
    <cellStyle name="Neutral" xfId="21316" builtinId="28" hidden="1" customBuiltin="1"/>
    <cellStyle name="Neutral" xfId="21342" builtinId="28" hidden="1" customBuiltin="1"/>
    <cellStyle name="Neutral" xfId="21365" builtinId="28" hidden="1" customBuiltin="1"/>
    <cellStyle name="Neutral" xfId="21388" builtinId="28" hidden="1" customBuiltin="1"/>
    <cellStyle name="Neutral" xfId="20311" builtinId="28" hidden="1" customBuiltin="1"/>
    <cellStyle name="Neutral" xfId="20332" builtinId="28" hidden="1" customBuiltin="1"/>
    <cellStyle name="Neutral" xfId="20340" builtinId="28" hidden="1" customBuiltin="1"/>
    <cellStyle name="Neutral" xfId="20315" builtinId="28" hidden="1" customBuiltin="1"/>
    <cellStyle name="Neutral" xfId="20404" builtinId="28" hidden="1" customBuiltin="1"/>
    <cellStyle name="Neutral" xfId="20273" builtinId="28" hidden="1" customBuiltin="1"/>
    <cellStyle name="Neutral" xfId="21541" builtinId="28" hidden="1" customBuiltin="1"/>
    <cellStyle name="Neutral" xfId="21562" builtinId="28" hidden="1" customBuiltin="1"/>
    <cellStyle name="Neutral" xfId="21585" builtinId="28" hidden="1" customBuiltin="1"/>
    <cellStyle name="Neutral" xfId="21606" builtinId="28" hidden="1" customBuiltin="1"/>
    <cellStyle name="Neutral" xfId="21627" builtinId="28" hidden="1" customBuiltin="1"/>
    <cellStyle name="Neutral" xfId="21515" builtinId="28" hidden="1" customBuiltin="1"/>
    <cellStyle name="Neutral" xfId="21662" builtinId="28" hidden="1" customBuiltin="1"/>
    <cellStyle name="Neutral" xfId="21692" builtinId="28" hidden="1" customBuiltin="1"/>
    <cellStyle name="Neutral" xfId="21726" builtinId="28" hidden="1" customBuiltin="1"/>
    <cellStyle name="Neutral" xfId="21789" builtinId="28" hidden="1" customBuiltin="1"/>
    <cellStyle name="Neutral" xfId="21727" builtinId="28" hidden="1" customBuiltin="1"/>
    <cellStyle name="Neutral" xfId="21798" builtinId="28" hidden="1" customBuiltin="1"/>
    <cellStyle name="Neutral" xfId="21530" builtinId="28" hidden="1" customBuiltin="1"/>
    <cellStyle name="Neutral" xfId="21836" builtinId="28" hidden="1" customBuiltin="1"/>
    <cellStyle name="Neutral" xfId="21861" builtinId="28" hidden="1" customBuiltin="1"/>
    <cellStyle name="Neutral" xfId="21885" builtinId="28" hidden="1" customBuiltin="1"/>
    <cellStyle name="Neutral" xfId="21837" builtinId="28" hidden="1" customBuiltin="1"/>
    <cellStyle name="Neutral" xfId="21932" builtinId="28" hidden="1" customBuiltin="1"/>
    <cellStyle name="Neutral" xfId="21961" builtinId="28" hidden="1" customBuiltin="1"/>
    <cellStyle name="Neutral" xfId="21992" builtinId="28" hidden="1" customBuiltin="1"/>
    <cellStyle name="Neutral" xfId="22023" builtinId="28" hidden="1" customBuiltin="1"/>
    <cellStyle name="Neutral" xfId="22050" builtinId="28" hidden="1" customBuiltin="1"/>
    <cellStyle name="Neutral" xfId="21993" builtinId="28" hidden="1" customBuiltin="1"/>
    <cellStyle name="Neutral" xfId="22059" builtinId="28" hidden="1" customBuiltin="1"/>
    <cellStyle name="Neutral" xfId="21777" builtinId="28" hidden="1" customBuiltin="1"/>
    <cellStyle name="Neutral" xfId="22093" builtinId="28" hidden="1" customBuiltin="1"/>
    <cellStyle name="Neutral" xfId="22118" builtinId="28" hidden="1" customBuiltin="1"/>
    <cellStyle name="Neutral" xfId="22142" builtinId="28" hidden="1" customBuiltin="1"/>
    <cellStyle name="Neutral" xfId="22170" builtinId="28" hidden="1" customBuiltin="1"/>
    <cellStyle name="Neutral" xfId="22208" builtinId="28" hidden="1" customBuiltin="1"/>
    <cellStyle name="Neutral" xfId="22237" builtinId="28" hidden="1" customBuiltin="1"/>
    <cellStyle name="Neutral" xfId="22268" builtinId="28" hidden="1" customBuiltin="1"/>
    <cellStyle name="Neutral" xfId="22300" builtinId="28" hidden="1" customBuiltin="1"/>
    <cellStyle name="Neutral" xfId="22327" builtinId="28" hidden="1" customBuiltin="1"/>
    <cellStyle name="Neutral" xfId="22269" builtinId="28" hidden="1" customBuiltin="1"/>
    <cellStyle name="Neutral" xfId="22336" builtinId="28" hidden="1" customBuiltin="1"/>
    <cellStyle name="Neutral" xfId="22181" builtinId="28" hidden="1" customBuiltin="1"/>
    <cellStyle name="Neutral" xfId="22395" builtinId="28" hidden="1" customBuiltin="1"/>
    <cellStyle name="Neutral" xfId="22441" builtinId="28" hidden="1" customBuiltin="1"/>
    <cellStyle name="Neutral" xfId="14141" builtinId="28" hidden="1" customBuiltin="1"/>
    <cellStyle name="Neutral" xfId="4773" builtinId="28" hidden="1" customBuiltin="1"/>
    <cellStyle name="Neutral" xfId="18584" builtinId="28" hidden="1" customBuiltin="1"/>
    <cellStyle name="Neutral" xfId="4202" builtinId="28" hidden="1" customBuiltin="1"/>
    <cellStyle name="Neutral" xfId="14614" builtinId="28" hidden="1" customBuiltin="1"/>
    <cellStyle name="Neutral" xfId="19245" builtinId="28" hidden="1" customBuiltin="1"/>
    <cellStyle name="Neutral" xfId="7868" builtinId="28" hidden="1" customBuiltin="1"/>
    <cellStyle name="Neutral" xfId="14028" builtinId="28" hidden="1" customBuiltin="1"/>
    <cellStyle name="Neutral" xfId="22357" builtinId="28" hidden="1" customBuiltin="1"/>
    <cellStyle name="Neutral" xfId="20117" builtinId="28" hidden="1" customBuiltin="1"/>
    <cellStyle name="Neutral" xfId="8298" builtinId="28" hidden="1" customBuiltin="1"/>
    <cellStyle name="Neutral" xfId="20431" builtinId="28" hidden="1" customBuiltin="1"/>
    <cellStyle name="Neutral" xfId="22128" builtinId="28" hidden="1" customBuiltin="1"/>
    <cellStyle name="Neutral" xfId="21143" builtinId="28" hidden="1" customBuiltin="1"/>
    <cellStyle name="Neutral" xfId="6135" builtinId="28" hidden="1" customBuiltin="1"/>
    <cellStyle name="Neutral" xfId="18407" builtinId="28" hidden="1" customBuiltin="1"/>
    <cellStyle name="Neutral" xfId="20811" builtinId="28" hidden="1" customBuiltin="1"/>
    <cellStyle name="Neutral" xfId="9879" builtinId="28" hidden="1" customBuiltin="1"/>
    <cellStyle name="Neutral" xfId="20511" builtinId="28" hidden="1" customBuiltin="1"/>
    <cellStyle name="Neutral" xfId="20118" builtinId="28" hidden="1" customBuiltin="1"/>
    <cellStyle name="Neutral" xfId="22503" builtinId="28" hidden="1" customBuiltin="1"/>
    <cellStyle name="Neutral" xfId="22541" builtinId="28" hidden="1" customBuiltin="1"/>
    <cellStyle name="Neutral" xfId="22576" builtinId="28" hidden="1" customBuiltin="1"/>
    <cellStyle name="Neutral" xfId="22504" builtinId="28" hidden="1" customBuiltin="1"/>
    <cellStyle name="Neutral" xfId="22639" builtinId="28" hidden="1" customBuiltin="1"/>
    <cellStyle name="Neutral" xfId="22672" builtinId="28" hidden="1" customBuiltin="1"/>
    <cellStyle name="Neutral" xfId="22706" builtinId="28" hidden="1" customBuiltin="1"/>
    <cellStyle name="Neutral" xfId="22740" builtinId="28" hidden="1" customBuiltin="1"/>
    <cellStyle name="Neutral" xfId="22770" builtinId="28" hidden="1" customBuiltin="1"/>
    <cellStyle name="Neutral" xfId="22707" builtinId="28" hidden="1" customBuiltin="1"/>
    <cellStyle name="Neutral" xfId="22779" builtinId="28" hidden="1" customBuiltin="1"/>
    <cellStyle name="Neutral" xfId="20031" builtinId="28" hidden="1" customBuiltin="1"/>
    <cellStyle name="Neutral" xfId="22862" builtinId="28" hidden="1" customBuiltin="1"/>
    <cellStyle name="Neutral" xfId="22896" builtinId="28" hidden="1" customBuiltin="1"/>
    <cellStyle name="Neutral" xfId="22936" builtinId="28" hidden="1" customBuiltin="1"/>
    <cellStyle name="Neutral" xfId="22981" builtinId="28" hidden="1" customBuiltin="1"/>
    <cellStyle name="Neutral" xfId="23014" builtinId="28" hidden="1" customBuiltin="1"/>
    <cellStyle name="Neutral" xfId="23048" builtinId="28" hidden="1" customBuiltin="1"/>
    <cellStyle name="Neutral" xfId="23082" builtinId="28" hidden="1" customBuiltin="1"/>
    <cellStyle name="Neutral" xfId="23112" builtinId="28" hidden="1" customBuiltin="1"/>
    <cellStyle name="Neutral" xfId="23049" builtinId="28" hidden="1" customBuiltin="1"/>
    <cellStyle name="Neutral" xfId="23121" builtinId="28" hidden="1" customBuiltin="1"/>
    <cellStyle name="Neutral" xfId="22948" builtinId="28" hidden="1" customBuiltin="1"/>
    <cellStyle name="Neutral" xfId="23168" builtinId="28" hidden="1" customBuiltin="1"/>
    <cellStyle name="Neutral" xfId="23204" builtinId="28" hidden="1" customBuiltin="1"/>
    <cellStyle name="Neutral" xfId="23238" builtinId="28" hidden="1" customBuiltin="1"/>
    <cellStyle name="Neutral" xfId="23274" builtinId="28" hidden="1" customBuiltin="1"/>
    <cellStyle name="Neutral" xfId="23342" builtinId="28" hidden="1" customBuiltin="1"/>
    <cellStyle name="Neutral" xfId="23363" builtinId="28" hidden="1" customBuiltin="1"/>
    <cellStyle name="Neutral" xfId="23386" builtinId="28" hidden="1" customBuiltin="1"/>
    <cellStyle name="Neutral" xfId="23408" builtinId="28" hidden="1" customBuiltin="1"/>
    <cellStyle name="Neutral" xfId="23429" builtinId="28" hidden="1" customBuiltin="1"/>
    <cellStyle name="Neutral" xfId="23460" builtinId="28" hidden="1" customBuiltin="1"/>
    <cellStyle name="Neutral" xfId="23655" builtinId="28" hidden="1" customBuiltin="1"/>
    <cellStyle name="Neutral" xfId="23677" builtinId="28" hidden="1" customBuiltin="1"/>
    <cellStyle name="Neutral" xfId="23703" builtinId="28" hidden="1" customBuiltin="1"/>
    <cellStyle name="Neutral" xfId="23729" builtinId="28" hidden="1" customBuiltin="1"/>
    <cellStyle name="Neutral" xfId="23753" builtinId="28" hidden="1" customBuiltin="1"/>
    <cellStyle name="Neutral" xfId="23624" builtinId="28" hidden="1" customBuiltin="1"/>
    <cellStyle name="Neutral" xfId="23793" builtinId="28" hidden="1" customBuiltin="1"/>
    <cellStyle name="Neutral" xfId="23823" builtinId="28" hidden="1" customBuiltin="1"/>
    <cellStyle name="Neutral" xfId="23890" builtinId="28" hidden="1" customBuiltin="1"/>
    <cellStyle name="Neutral" xfId="23921" builtinId="28" hidden="1" customBuiltin="1"/>
    <cellStyle name="Neutral" xfId="23858" builtinId="28" hidden="1" customBuiltin="1"/>
    <cellStyle name="Neutral" xfId="23930" builtinId="28" hidden="1" customBuiltin="1"/>
    <cellStyle name="Neutral" xfId="23642" builtinId="28" hidden="1" customBuiltin="1"/>
    <cellStyle name="Neutral" xfId="23969" builtinId="28" hidden="1" customBuiltin="1"/>
    <cellStyle name="Neutral" xfId="23996" builtinId="28" hidden="1" customBuiltin="1"/>
    <cellStyle name="Neutral" xfId="24020" builtinId="28" hidden="1" customBuiltin="1"/>
    <cellStyle name="Neutral" xfId="23970" builtinId="28" hidden="1" customBuiltin="1"/>
    <cellStyle name="Neutral" xfId="24066" builtinId="28" hidden="1" customBuiltin="1"/>
    <cellStyle name="Neutral" xfId="24094" builtinId="28" hidden="1" customBuiltin="1"/>
    <cellStyle name="Neutral" xfId="24125" builtinId="28" hidden="1" customBuiltin="1"/>
    <cellStyle name="Neutral" xfId="24156" builtinId="28" hidden="1" customBuiltin="1"/>
    <cellStyle name="Neutral" xfId="24183" builtinId="28" hidden="1" customBuiltin="1"/>
    <cellStyle name="Neutral" xfId="24126" builtinId="28" hidden="1" customBuiltin="1"/>
    <cellStyle name="Neutral" xfId="24192" builtinId="28" hidden="1" customBuiltin="1"/>
    <cellStyle name="Neutral" xfId="23909" builtinId="28" hidden="1" customBuiltin="1"/>
    <cellStyle name="Neutral" xfId="24227" builtinId="28" hidden="1" customBuiltin="1"/>
    <cellStyle name="Neutral" xfId="24251" builtinId="28" hidden="1" customBuiltin="1"/>
    <cellStyle name="Neutral" xfId="24274" builtinId="28" hidden="1" customBuiltin="1"/>
    <cellStyle name="Neutral" xfId="24301" builtinId="28" hidden="1" customBuiltin="1"/>
    <cellStyle name="Neutral" xfId="24340" builtinId="28" hidden="1" customBuiltin="1"/>
    <cellStyle name="Neutral" xfId="24368" builtinId="28" hidden="1" customBuiltin="1"/>
    <cellStyle name="Neutral" xfId="24399" builtinId="28" hidden="1" customBuiltin="1"/>
    <cellStyle name="Neutral" xfId="24430" builtinId="28" hidden="1" customBuiltin="1"/>
    <cellStyle name="Neutral" xfId="24457" builtinId="28" hidden="1" customBuiltin="1"/>
    <cellStyle name="Neutral" xfId="24400" builtinId="28" hidden="1" customBuiltin="1"/>
    <cellStyle name="Neutral" xfId="24466" builtinId="28" hidden="1" customBuiltin="1"/>
    <cellStyle name="Neutral" xfId="24312" builtinId="28" hidden="1" customBuiltin="1"/>
    <cellStyle name="Neutral" xfId="24501" builtinId="28" hidden="1" customBuiltin="1"/>
    <cellStyle name="Neutral" xfId="24526" builtinId="28" hidden="1" customBuiltin="1"/>
    <cellStyle name="Neutral" xfId="24549" builtinId="28" hidden="1" customBuiltin="1"/>
    <cellStyle name="Neutral" xfId="24572" builtinId="28" hidden="1" customBuiltin="1"/>
    <cellStyle name="Neutral" xfId="23515" builtinId="28" hidden="1" customBuiltin="1"/>
    <cellStyle name="Neutral" xfId="22418" builtinId="28" hidden="1" customBuiltin="1"/>
    <cellStyle name="Neutral" xfId="21004" builtinId="28" hidden="1" customBuiltin="1"/>
    <cellStyle name="Neutral" xfId="4106" builtinId="28" hidden="1" customBuiltin="1"/>
    <cellStyle name="Neutral" xfId="18095" builtinId="28" hidden="1" customBuiltin="1"/>
    <cellStyle name="Neutral" xfId="5032" builtinId="28" hidden="1" customBuiltin="1"/>
    <cellStyle name="Neutral" xfId="16093" builtinId="28" hidden="1" customBuiltin="1"/>
    <cellStyle name="Neutral" xfId="13902" builtinId="28" hidden="1" customBuiltin="1"/>
    <cellStyle name="Neutral" xfId="9355" builtinId="28" hidden="1" customBuiltin="1"/>
    <cellStyle name="Neutral" xfId="9382" builtinId="28" hidden="1" customBuiltin="1"/>
    <cellStyle name="Neutral" xfId="9324" builtinId="28" hidden="1" customBuiltin="1"/>
    <cellStyle name="Neutral" xfId="9391" builtinId="28" hidden="1" customBuiltin="1"/>
    <cellStyle name="Neutral" xfId="9233" builtinId="28" hidden="1" customBuiltin="1"/>
    <cellStyle name="Neutral" xfId="9428" builtinId="28" hidden="1" customBuiltin="1"/>
    <cellStyle name="Neutral" xfId="9452" builtinId="28" hidden="1" customBuiltin="1"/>
    <cellStyle name="Neutral" xfId="9477" builtinId="28" hidden="1" customBuiltin="1"/>
    <cellStyle name="Neutral" xfId="9500" builtinId="28" hidden="1" customBuiltin="1"/>
    <cellStyle name="Neutral" xfId="8261" builtinId="28" hidden="1" customBuiltin="1"/>
    <cellStyle name="Neutral" xfId="8348" builtinId="28" hidden="1" customBuiltin="1"/>
    <cellStyle name="Neutral" xfId="8358" builtinId="28" hidden="1" customBuiltin="1"/>
    <cellStyle name="Neutral" xfId="8272" builtinId="28" hidden="1" customBuiltin="1"/>
    <cellStyle name="Neutral" xfId="8500" builtinId="28" hidden="1" customBuiltin="1"/>
    <cellStyle name="Neutral" xfId="8129" builtinId="28" hidden="1" customBuiltin="1"/>
    <cellStyle name="Neutral" xfId="9668" builtinId="28" hidden="1" customBuiltin="1"/>
    <cellStyle name="Neutral" xfId="9689" builtinId="28" hidden="1" customBuiltin="1"/>
    <cellStyle name="Neutral" xfId="9712" builtinId="28" hidden="1" customBuiltin="1"/>
    <cellStyle name="Neutral" xfId="9733" builtinId="28" hidden="1" customBuiltin="1"/>
    <cellStyle name="Neutral" xfId="9754" builtinId="28" hidden="1" customBuiltin="1"/>
    <cellStyle name="Neutral" xfId="9641" builtinId="28" hidden="1" customBuiltin="1"/>
    <cellStyle name="Neutral" xfId="9787" builtinId="28" hidden="1" customBuiltin="1"/>
    <cellStyle name="Neutral" xfId="9817" builtinId="28" hidden="1" customBuiltin="1"/>
    <cellStyle name="Neutral" xfId="9883" builtinId="28" hidden="1" customBuiltin="1"/>
    <cellStyle name="Neutral" xfId="9914" builtinId="28" hidden="1" customBuiltin="1"/>
    <cellStyle name="Neutral" xfId="9852" builtinId="28" hidden="1" customBuiltin="1"/>
    <cellStyle name="Neutral" xfId="9923" builtinId="28" hidden="1" customBuiltin="1"/>
    <cellStyle name="Neutral" xfId="9656" builtinId="28" hidden="1" customBuiltin="1"/>
    <cellStyle name="Neutral" xfId="9965" builtinId="28" hidden="1" customBuiltin="1"/>
    <cellStyle name="Neutral" xfId="9990" builtinId="28" hidden="1" customBuiltin="1"/>
    <cellStyle name="Neutral" xfId="10014" builtinId="28" hidden="1" customBuiltin="1"/>
    <cellStyle name="Neutral" xfId="9966" builtinId="28" hidden="1" customBuiltin="1"/>
    <cellStyle name="Neutral" xfId="10057" builtinId="28" hidden="1" customBuiltin="1"/>
    <cellStyle name="Neutral" xfId="10085" builtinId="28" hidden="1" customBuiltin="1"/>
    <cellStyle name="Neutral" xfId="10116" builtinId="28" hidden="1" customBuiltin="1"/>
    <cellStyle name="Neutral" xfId="10146" builtinId="28" hidden="1" customBuiltin="1"/>
    <cellStyle name="Neutral" xfId="10173" builtinId="28" hidden="1" customBuiltin="1"/>
    <cellStyle name="Neutral" xfId="10117" builtinId="28" hidden="1" customBuiltin="1"/>
    <cellStyle name="Neutral" xfId="10182" builtinId="28" hidden="1" customBuiltin="1"/>
    <cellStyle name="Neutral" xfId="9902" builtinId="28" hidden="1" customBuiltin="1"/>
    <cellStyle name="Neutral" xfId="10220" builtinId="28" hidden="1" customBuiltin="1"/>
    <cellStyle name="Neutral" xfId="10243" builtinId="28" hidden="1" customBuiltin="1"/>
    <cellStyle name="Neutral" xfId="10268" builtinId="28" hidden="1" customBuiltin="1"/>
    <cellStyle name="Neutral" xfId="10295" builtinId="28" hidden="1" customBuiltin="1"/>
    <cellStyle name="Neutral" xfId="10334" builtinId="28" hidden="1" customBuiltin="1"/>
    <cellStyle name="Neutral" xfId="10363" builtinId="28" hidden="1" customBuiltin="1"/>
    <cellStyle name="Neutral" xfId="10395" builtinId="28" hidden="1" customBuiltin="1"/>
    <cellStyle name="Neutral" xfId="10426" builtinId="28" hidden="1" customBuiltin="1"/>
    <cellStyle name="Neutral" xfId="10453" builtinId="28" hidden="1" customBuiltin="1"/>
    <cellStyle name="Neutral" xfId="10396" builtinId="28" hidden="1" customBuiltin="1"/>
    <cellStyle name="Neutral" xfId="10462" builtinId="28" hidden="1" customBuiltin="1"/>
    <cellStyle name="Neutral" xfId="10307" builtinId="28" hidden="1" customBuiltin="1"/>
    <cellStyle name="Neutral" xfId="10499" builtinId="28" hidden="1" customBuiltin="1"/>
    <cellStyle name="Neutral" xfId="10523" builtinId="28" hidden="1" customBuiltin="1"/>
    <cellStyle name="Neutral" xfId="10576" builtinId="28" hidden="1" customBuiltin="1"/>
    <cellStyle name="Neutral" xfId="10847" builtinId="28" hidden="1" customBuiltin="1"/>
    <cellStyle name="Neutral" xfId="7613" builtinId="28" hidden="1" customBuiltin="1"/>
    <cellStyle name="Neutral" xfId="5430" builtinId="28" hidden="1" customBuiltin="1"/>
    <cellStyle name="Neutral" xfId="10608" builtinId="28" hidden="1" customBuiltin="1"/>
    <cellStyle name="Neutral" xfId="7937" builtinId="28" hidden="1" customBuiltin="1"/>
    <cellStyle name="Neutral" xfId="6115" builtinId="28" hidden="1" customBuiltin="1"/>
    <cellStyle name="Neutral" xfId="7582" builtinId="28" hidden="1" customBuiltin="1"/>
    <cellStyle name="Neutral" xfId="4769" builtinId="28" hidden="1" customBuiltin="1"/>
    <cellStyle name="Neutral" xfId="4717" builtinId="28" hidden="1" customBuiltin="1"/>
    <cellStyle name="Neutral" xfId="7961" builtinId="28" hidden="1" customBuiltin="1"/>
    <cellStyle name="Neutral" xfId="7827" builtinId="28" hidden="1" customBuiltin="1"/>
    <cellStyle name="Neutral" xfId="4423" builtinId="28" hidden="1" customBuiltin="1"/>
    <cellStyle name="Neutral" xfId="4177" builtinId="28" hidden="1" customBuiltin="1"/>
    <cellStyle name="Neutral" xfId="7731" builtinId="28" hidden="1" customBuiltin="1"/>
    <cellStyle name="Neutral" xfId="10653" builtinId="28" hidden="1" customBuiltin="1"/>
    <cellStyle name="Neutral" xfId="7634" builtinId="28" hidden="1" customBuiltin="1"/>
    <cellStyle name="Neutral" xfId="5409" builtinId="28" hidden="1" customBuiltin="1"/>
    <cellStyle name="Neutral" xfId="9617" builtinId="28" hidden="1" customBuiltin="1"/>
    <cellStyle name="Neutral" xfId="5670" builtinId="28" hidden="1" customBuiltin="1"/>
    <cellStyle name="Neutral" xfId="10601" builtinId="28" hidden="1" customBuiltin="1"/>
    <cellStyle name="Neutral" xfId="10689" builtinId="28" hidden="1" customBuiltin="1"/>
    <cellStyle name="Neutral" xfId="7504" builtinId="28" hidden="1" customBuiltin="1"/>
    <cellStyle name="Neutral" xfId="7559" builtinId="28" hidden="1" customBuiltin="1"/>
    <cellStyle name="Neutral" xfId="9851" builtinId="28" hidden="1" customBuiltin="1"/>
    <cellStyle name="Neutral" xfId="22372" builtinId="28" hidden="1" customBuiltin="1"/>
    <cellStyle name="Neutral" xfId="1976" builtinId="28" hidden="1" customBuiltin="1"/>
    <cellStyle name="Neutral" xfId="1858" builtinId="28" hidden="1" customBuiltin="1"/>
    <cellStyle name="Neutral" xfId="3026" builtinId="28" hidden="1" customBuiltin="1"/>
    <cellStyle name="Neutral" xfId="3047" builtinId="28" hidden="1" customBuiltin="1"/>
    <cellStyle name="Neutral" xfId="3070" builtinId="28" hidden="1" customBuiltin="1"/>
    <cellStyle name="Neutral" xfId="3112" builtinId="28" hidden="1" customBuiltin="1"/>
    <cellStyle name="Neutral" xfId="3001" builtinId="28" hidden="1" customBuiltin="1"/>
    <cellStyle name="Neutral" xfId="3144" builtinId="28" hidden="1" customBuiltin="1"/>
    <cellStyle name="Neutral" xfId="3172" builtinId="28" hidden="1" customBuiltin="1"/>
    <cellStyle name="Neutral" xfId="3206" builtinId="28" hidden="1" customBuiltin="1"/>
    <cellStyle name="Neutral" xfId="3236" builtinId="28" hidden="1" customBuiltin="1"/>
    <cellStyle name="Neutral" xfId="3267" builtinId="28" hidden="1" customBuiltin="1"/>
    <cellStyle name="Neutral" xfId="1007" builtinId="28" hidden="1" customBuiltin="1"/>
    <cellStyle name="Neutral" xfId="1041" builtinId="28" hidden="1" customBuiltin="1"/>
    <cellStyle name="Neutral" xfId="1075" builtinId="28" hidden="1" customBuiltin="1"/>
    <cellStyle name="Neutral" xfId="1105" builtinId="28" hidden="1" customBuiltin="1"/>
    <cellStyle name="Neutral" xfId="1042" builtinId="28" hidden="1" customBuiltin="1"/>
    <cellStyle name="Neutral" xfId="1114" builtinId="28" hidden="1" customBuiltin="1"/>
    <cellStyle name="Neutral" xfId="764" builtinId="28" hidden="1" customBuiltin="1"/>
    <cellStyle name="Neutral" xfId="1161" builtinId="28" hidden="1" customBuiltin="1"/>
    <cellStyle name="Neutral" xfId="1197" builtinId="28" hidden="1" customBuiltin="1"/>
    <cellStyle name="Neutral" xfId="1231" builtinId="28" hidden="1" customBuiltin="1"/>
    <cellStyle name="Neutral" xfId="1271" builtinId="28" hidden="1" customBuiltin="1"/>
    <cellStyle name="Neutral" xfId="1316" builtinId="28" hidden="1" customBuiltin="1"/>
    <cellStyle name="Neutral" xfId="1349" builtinId="28" hidden="1" customBuiltin="1"/>
    <cellStyle name="Neutral" xfId="1383" builtinId="28" hidden="1" customBuiltin="1"/>
    <cellStyle name="Neutral" xfId="1417" builtinId="28" hidden="1" customBuiltin="1"/>
    <cellStyle name="Neutral" xfId="1447" builtinId="28" hidden="1" customBuiltin="1"/>
    <cellStyle name="Neutral" xfId="1384" builtinId="28" hidden="1" customBuiltin="1"/>
    <cellStyle name="Neutral" xfId="1456" builtinId="28" hidden="1" customBuiltin="1"/>
    <cellStyle name="Neutral" xfId="1283" builtinId="28" hidden="1" customBuiltin="1"/>
    <cellStyle name="Neutral" xfId="1503" builtinId="28" hidden="1" customBuiltin="1"/>
    <cellStyle name="Neutral" xfId="1539" builtinId="28" hidden="1" customBuiltin="1"/>
    <cellStyle name="Neutral" xfId="1573" builtinId="28" hidden="1" customBuiltin="1"/>
    <cellStyle name="Neutral" xfId="1608" builtinId="28" hidden="1" customBuiltin="1"/>
    <cellStyle name="Neutral" xfId="1729" builtinId="28" hidden="1" customBuiltin="1"/>
    <cellStyle name="Neutral" xfId="1772" builtinId="28" hidden="1" customBuiltin="1"/>
    <cellStyle name="Neutral" xfId="1794" builtinId="28" hidden="1" customBuiltin="1"/>
    <cellStyle name="Neutral" xfId="1815" builtinId="28" hidden="1" customBuiltin="1"/>
    <cellStyle name="Neutral" xfId="1840" builtinId="28" hidden="1" customBuiltin="1"/>
    <cellStyle name="Neutral" xfId="586" builtinId="28" hidden="1" customBuiltin="1"/>
    <cellStyle name="Neutral" xfId="401" builtinId="28" hidden="1" customBuiltin="1"/>
    <cellStyle name="Neutral" xfId="637" builtinId="28" hidden="1" customBuiltin="1"/>
    <cellStyle name="Neutral" xfId="671" builtinId="28" hidden="1" customBuiltin="1"/>
    <cellStyle name="Neutral" xfId="708" builtinId="28" hidden="1" customBuiltin="1"/>
    <cellStyle name="Neutral" xfId="744" builtinId="28" hidden="1" customBuiltin="1"/>
    <cellStyle name="Neutral" xfId="778" builtinId="28" hidden="1" customBuiltin="1"/>
    <cellStyle name="Neutral" xfId="709" builtinId="28" hidden="1" customBuiltin="1"/>
    <cellStyle name="Neutral" xfId="787" builtinId="28" hidden="1" customBuiltin="1"/>
    <cellStyle name="Neutral" xfId="431" builtinId="28" hidden="1" customBuiltin="1"/>
    <cellStyle name="Neutral" xfId="839" builtinId="28" hidden="1" customBuiltin="1"/>
    <cellStyle name="Neutral" xfId="876" builtinId="28" hidden="1" customBuiltin="1"/>
    <cellStyle name="Neutral" xfId="911" builtinId="28" hidden="1" customBuiltin="1"/>
    <cellStyle name="Neutral" xfId="840" builtinId="28" hidden="1" customBuiltin="1"/>
    <cellStyle name="Neutral" xfId="974" builtinId="28" hidden="1" customBuiltin="1"/>
    <cellStyle name="Neutral" xfId="289" builtinId="28" hidden="1" customBuiltin="1"/>
    <cellStyle name="Neutral" xfId="323" builtinId="28" hidden="1" customBuiltin="1"/>
    <cellStyle name="Neutral" xfId="358" builtinId="28" hidden="1" customBuiltin="1"/>
    <cellStyle name="Neutral" xfId="446" builtinId="28" hidden="1" customBuiltin="1"/>
    <cellStyle name="Neutral" xfId="480" builtinId="28" hidden="1" customBuiltin="1"/>
    <cellStyle name="Neutral" xfId="516" builtinId="28" hidden="1" customBuiltin="1"/>
    <cellStyle name="Neutral" xfId="552" builtinId="28" hidden="1" customBuiltin="1"/>
    <cellStyle name="Neutral" xfId="138" builtinId="28" hidden="1" customBuiltin="1"/>
    <cellStyle name="Neutral" xfId="181" builtinId="28" hidden="1" customBuiltin="1"/>
    <cellStyle name="Neutral" xfId="215" builtinId="28" hidden="1" customBuiltin="1"/>
    <cellStyle name="Neutral" xfId="252" builtinId="28" hidden="1" customBuiltin="1"/>
    <cellStyle name="Neutral" xfId="61" builtinId="28" hidden="1" customBuiltin="1"/>
    <cellStyle name="Neutral" xfId="11" builtinId="28" hidden="1" customBuiltin="1"/>
    <cellStyle name="Neutral" xfId="96" builtinId="28" hidden="1" customBuiltin="1"/>
    <cellStyle name="Neutral" xfId="1750" builtinId="28" hidden="1" customBuiltin="1"/>
    <cellStyle name="Neutral" xfId="3091" builtinId="28" hidden="1" customBuiltin="1"/>
    <cellStyle name="Neutral" xfId="2421" builtinId="28" hidden="1" customBuiltin="1"/>
    <cellStyle name="Neutral" xfId="9038" builtinId="28" hidden="1" customBuiltin="1"/>
    <cellStyle name="Neutral" xfId="7350" builtinId="28" hidden="1" customBuiltin="1"/>
    <cellStyle name="Neutral" xfId="19795" builtinId="28" hidden="1" customBuiltin="1"/>
    <cellStyle name="Neutral" xfId="19829" builtinId="28" hidden="1" customBuiltin="1"/>
    <cellStyle name="Neutral" xfId="19859" builtinId="28" hidden="1" customBuiltin="1"/>
    <cellStyle name="Neutral" xfId="19796" builtinId="28" hidden="1" customBuiltin="1"/>
    <cellStyle name="Neutral" xfId="19868" builtinId="28" hidden="1" customBuiltin="1"/>
    <cellStyle name="Neutral" xfId="19695" builtinId="28" hidden="1" customBuiltin="1"/>
    <cellStyle name="Neutral" xfId="19915" builtinId="28" hidden="1" customBuiltin="1"/>
    <cellStyle name="Neutral" xfId="19951" builtinId="28" hidden="1" customBuiltin="1"/>
    <cellStyle name="Neutral" xfId="20024" builtinId="28" hidden="1" customBuiltin="1"/>
    <cellStyle name="Neutral" xfId="20134" builtinId="28" hidden="1" customBuiltin="1"/>
    <cellStyle name="Neutral" xfId="20155" builtinId="28" hidden="1" customBuiltin="1"/>
    <cellStyle name="Neutral" xfId="20178" builtinId="28" hidden="1" customBuiltin="1"/>
    <cellStyle name="Neutral" xfId="20200" builtinId="28" hidden="1" customBuiltin="1"/>
    <cellStyle name="Neutral" xfId="20221" builtinId="28" hidden="1" customBuiltin="1"/>
    <cellStyle name="Neutral" xfId="20255" builtinId="28" hidden="1" customBuiltin="1"/>
    <cellStyle name="Neutral" xfId="20453" builtinId="28" hidden="1" customBuiltin="1"/>
    <cellStyle name="Neutral" xfId="20478" builtinId="28" hidden="1" customBuiltin="1"/>
    <cellStyle name="Neutral" xfId="20504" builtinId="28" hidden="1" customBuiltin="1"/>
    <cellStyle name="Neutral" xfId="20531" builtinId="28" hidden="1" customBuiltin="1"/>
    <cellStyle name="Neutral" xfId="20556" builtinId="28" hidden="1" customBuiltin="1"/>
    <cellStyle name="Neutral" xfId="20422" builtinId="28" hidden="1" customBuiltin="1"/>
    <cellStyle name="Neutral" xfId="20596" builtinId="28" hidden="1" customBuiltin="1"/>
    <cellStyle name="Neutral" xfId="20627" builtinId="28" hidden="1" customBuiltin="1"/>
    <cellStyle name="Neutral" xfId="20661" builtinId="28" hidden="1" customBuiltin="1"/>
    <cellStyle name="Neutral" xfId="20694" builtinId="28" hidden="1" customBuiltin="1"/>
    <cellStyle name="Neutral" xfId="20725" builtinId="28" hidden="1" customBuiltin="1"/>
    <cellStyle name="Neutral" xfId="20662" builtinId="28" hidden="1" customBuiltin="1"/>
    <cellStyle name="Neutral" xfId="20734" builtinId="28" hidden="1" customBuiltin="1"/>
    <cellStyle name="Neutral" xfId="20440" builtinId="28" hidden="1" customBuiltin="1"/>
    <cellStyle name="Neutral" xfId="20775" builtinId="28" hidden="1" customBuiltin="1"/>
    <cellStyle name="Neutral" xfId="20804" builtinId="28" hidden="1" customBuiltin="1"/>
    <cellStyle name="Neutral" xfId="20828" builtinId="28" hidden="1" customBuiltin="1"/>
    <cellStyle name="Neutral" xfId="20776" builtinId="28" hidden="1" customBuiltin="1"/>
    <cellStyle name="Neutral" xfId="20875" builtinId="28" hidden="1" customBuiltin="1"/>
    <cellStyle name="Neutral" xfId="20905" builtinId="28" hidden="1" customBuiltin="1"/>
    <cellStyle name="Neutral" xfId="20936" builtinId="28" hidden="1" customBuiltin="1"/>
    <cellStyle name="Neutral" xfId="20967" builtinId="28" hidden="1" customBuiltin="1"/>
    <cellStyle name="Neutral" xfId="20995" builtinId="28" hidden="1" customBuiltin="1"/>
    <cellStyle name="Neutral" xfId="20937" builtinId="28" hidden="1" customBuiltin="1"/>
    <cellStyle name="Neutral" xfId="20713" builtinId="28" hidden="1" customBuiltin="1"/>
    <cellStyle name="Neutral" xfId="21039" builtinId="28" hidden="1" customBuiltin="1"/>
    <cellStyle name="Neutral" xfId="21064" builtinId="28" hidden="1" customBuiltin="1"/>
    <cellStyle name="Neutral" xfId="21087" builtinId="28" hidden="1" customBuiltin="1"/>
    <cellStyle name="Neutral" xfId="21114" builtinId="28" hidden="1" customBuiltin="1"/>
    <cellStyle name="Neutral" xfId="8975" builtinId="28" hidden="1" customBuiltin="1"/>
    <cellStyle name="Neutral" xfId="9006" builtinId="28" hidden="1" customBuiltin="1"/>
    <cellStyle name="Neutral" xfId="9070" builtinId="28" hidden="1" customBuiltin="1"/>
    <cellStyle name="Neutral" xfId="9097" builtinId="28" hidden="1" customBuiltin="1"/>
    <cellStyle name="Neutral" xfId="9039" builtinId="28" hidden="1" customBuiltin="1"/>
    <cellStyle name="Neutral" xfId="9106" builtinId="28" hidden="1" customBuiltin="1"/>
    <cellStyle name="Neutral" xfId="8820" builtinId="28" hidden="1" customBuiltin="1"/>
    <cellStyle name="Neutral" xfId="9144" builtinId="28" hidden="1" customBuiltin="1"/>
    <cellStyle name="Neutral" xfId="9168" builtinId="28" hidden="1" customBuiltin="1"/>
    <cellStyle name="Neutral" xfId="9194" builtinId="28" hidden="1" customBuiltin="1"/>
    <cellStyle name="Neutral" xfId="9222" builtinId="28" hidden="1" customBuiltin="1"/>
    <cellStyle name="Neutral" xfId="9261" builtinId="28" hidden="1" customBuiltin="1"/>
    <cellStyle name="Neutral" xfId="9291" builtinId="28" hidden="1" customBuiltin="1"/>
    <cellStyle name="Neutral" xfId="9323" builtinId="28" hidden="1" customBuiltin="1"/>
    <cellStyle name="Neutral" xfId="2019" builtinId="28" hidden="1" customBuiltin="1"/>
    <cellStyle name="Neutral" xfId="2040" builtinId="28" hidden="1" customBuiltin="1"/>
    <cellStyle name="Neutral" xfId="2063" builtinId="28" hidden="1" customBuiltin="1"/>
    <cellStyle name="Neutral" xfId="2085" builtinId="28" hidden="1" customBuiltin="1"/>
    <cellStyle name="Neutral" xfId="2106" builtinId="28" hidden="1" customBuiltin="1"/>
    <cellStyle name="Neutral" xfId="1992" builtinId="28" hidden="1" customBuiltin="1"/>
    <cellStyle name="Neutral" xfId="2139" builtinId="28" hidden="1" customBuiltin="1"/>
    <cellStyle name="Neutral" xfId="2167" builtinId="28" hidden="1" customBuiltin="1"/>
    <cellStyle name="Neutral" xfId="2201" builtinId="28" hidden="1" customBuiltin="1"/>
    <cellStyle name="Neutral" xfId="2232" builtinId="28" hidden="1" customBuiltin="1"/>
    <cellStyle name="Neutral" xfId="2263" builtinId="28" hidden="1" customBuiltin="1"/>
    <cellStyle name="Neutral" xfId="2202" builtinId="28" hidden="1" customBuiltin="1"/>
    <cellStyle name="Neutral" xfId="2272" builtinId="28" hidden="1" customBuiltin="1"/>
    <cellStyle name="Neutral" xfId="2007" builtinId="28" hidden="1" customBuiltin="1"/>
    <cellStyle name="Neutral" xfId="2308" builtinId="28" hidden="1" customBuiltin="1"/>
    <cellStyle name="Neutral" xfId="2331" builtinId="28" hidden="1" customBuiltin="1"/>
    <cellStyle name="Neutral" xfId="2352" builtinId="28" hidden="1" customBuiltin="1"/>
    <cellStyle name="Neutral" xfId="2309" builtinId="28" hidden="1" customBuiltin="1"/>
    <cellStyle name="Neutral" xfId="2394" builtinId="28" hidden="1" customBuiltin="1"/>
    <cellStyle name="Neutral" xfId="2452" builtinId="28" hidden="1" customBuiltin="1"/>
    <cellStyle name="Neutral" xfId="2482" builtinId="28" hidden="1" customBuiltin="1"/>
    <cellStyle name="Neutral" xfId="2509" builtinId="28" hidden="1" customBuiltin="1"/>
    <cellStyle name="Neutral" xfId="2453" builtinId="28" hidden="1" customBuiltin="1"/>
    <cellStyle name="Neutral" xfId="2518" builtinId="28" hidden="1" customBuiltin="1"/>
    <cellStyle name="Neutral" xfId="2251" builtinId="28" hidden="1" customBuiltin="1"/>
    <cellStyle name="Neutral" xfId="2550" builtinId="28" hidden="1" customBuiltin="1"/>
    <cellStyle name="Neutral" xfId="2572" builtinId="28" hidden="1" customBuiltin="1"/>
    <cellStyle name="Neutral" xfId="2593" builtinId="28" hidden="1" customBuiltin="1"/>
    <cellStyle name="Neutral" xfId="2617" builtinId="28" hidden="1" customBuiltin="1"/>
    <cellStyle name="Neutral" xfId="2654" builtinId="28" hidden="1" customBuiltin="1"/>
    <cellStyle name="Neutral" xfId="2681" builtinId="28" hidden="1" customBuiltin="1"/>
    <cellStyle name="Neutral" xfId="2712" builtinId="28" hidden="1" customBuiltin="1"/>
    <cellStyle name="Neutral" xfId="2742" builtinId="28" hidden="1" customBuiltin="1"/>
    <cellStyle name="Neutral" xfId="2769" builtinId="28" hidden="1" customBuiltin="1"/>
    <cellStyle name="Neutral" xfId="2713" builtinId="28" hidden="1" customBuiltin="1"/>
    <cellStyle name="Neutral" xfId="2778" builtinId="28" hidden="1" customBuiltin="1"/>
    <cellStyle name="Neutral" xfId="2628" builtinId="28" hidden="1" customBuiltin="1"/>
    <cellStyle name="Neutral" xfId="2810" builtinId="28" hidden="1" customBuiltin="1"/>
    <cellStyle name="Neutral" xfId="2832" builtinId="28" hidden="1" customBuiltin="1"/>
    <cellStyle name="Neutral" xfId="2853" builtinId="28" hidden="1" customBuiltin="1"/>
    <cellStyle name="Neutral" xfId="2874" builtinId="28" hidden="1" customBuiltin="1"/>
    <cellStyle name="Neutral" xfId="1891" builtinId="28" hidden="1" customBuiltin="1"/>
    <cellStyle name="Neutral" xfId="1911" builtinId="28" hidden="1" customBuiltin="1"/>
    <cellStyle name="Neutral" xfId="1918" builtinId="28" hidden="1" customBuiltin="1"/>
    <cellStyle name="Neutral" xfId="1895" builtinId="28" hidden="1" customBuiltin="1"/>
    <cellStyle name="Neutral" xfId="7174" builtinId="28" hidden="1" customBuiltin="1"/>
    <cellStyle name="Neutral" xfId="7398" builtinId="28" hidden="1" customBuiltin="1"/>
    <cellStyle name="Neutral" xfId="7434" builtinId="28" hidden="1" customBuiltin="1"/>
    <cellStyle name="Neutral" xfId="7468" builtinId="28" hidden="1" customBuiltin="1"/>
    <cellStyle name="Neutral" xfId="7517" builtinId="28" hidden="1" customBuiltin="1"/>
    <cellStyle name="Neutral" xfId="7970" builtinId="28" hidden="1" customBuiltin="1"/>
    <cellStyle name="Neutral" xfId="7991" builtinId="28" hidden="1" customBuiltin="1"/>
    <cellStyle name="Neutral" xfId="8014" builtinId="28" hidden="1" customBuiltin="1"/>
    <cellStyle name="Neutral" xfId="8037" builtinId="28" hidden="1" customBuiltin="1"/>
    <cellStyle name="Neutral" xfId="8058" builtinId="28" hidden="1" customBuiltin="1"/>
    <cellStyle name="Neutral" xfId="8102" builtinId="28" hidden="1" customBuiltin="1"/>
    <cellStyle name="Neutral" xfId="8567" builtinId="28" hidden="1" customBuiltin="1"/>
    <cellStyle name="Neutral" xfId="8591" builtinId="28" hidden="1" customBuiltin="1"/>
    <cellStyle name="Neutral" xfId="8618" builtinId="28" hidden="1" customBuiltin="1"/>
    <cellStyle name="Neutral" xfId="8642" builtinId="28" hidden="1" customBuiltin="1"/>
    <cellStyle name="Neutral" xfId="8668" builtinId="28" hidden="1" customBuiltin="1"/>
    <cellStyle name="Neutral" xfId="8538" builtinId="28" hidden="1" customBuiltin="1"/>
    <cellStyle name="Neutral" xfId="8703" builtinId="28" hidden="1" customBuiltin="1"/>
    <cellStyle name="Neutral" xfId="8732" builtinId="28" hidden="1" customBuiltin="1"/>
    <cellStyle name="Neutral" xfId="8767" builtinId="28" hidden="1" customBuiltin="1"/>
    <cellStyle name="Neutral" xfId="8800" builtinId="28" hidden="1" customBuiltin="1"/>
    <cellStyle name="Neutral" xfId="8832" builtinId="28" hidden="1" customBuiltin="1"/>
    <cellStyle name="Neutral" xfId="8768" builtinId="28" hidden="1" customBuiltin="1"/>
    <cellStyle name="Neutral" xfId="8841" builtinId="28" hidden="1" customBuiltin="1"/>
    <cellStyle name="Neutral" xfId="8555" builtinId="28" hidden="1" customBuiltin="1"/>
    <cellStyle name="Neutral" xfId="8881" builtinId="28" hidden="1" customBuiltin="1"/>
    <cellStyle name="Neutral" xfId="8906" builtinId="28" hidden="1" customBuiltin="1"/>
    <cellStyle name="Neutral" xfId="8930" builtinId="28" hidden="1" customBuiltin="1"/>
    <cellStyle name="Neutral" xfId="8882" builtinId="28" hidden="1" customBuiltin="1"/>
    <cellStyle name="Neutral" xfId="6966" builtinId="28" hidden="1" customBuiltin="1"/>
    <cellStyle name="Neutral" xfId="6996" builtinId="28" hidden="1" customBuiltin="1"/>
    <cellStyle name="Neutral" xfId="6933" builtinId="28" hidden="1" customBuiltin="1"/>
    <cellStyle name="Neutral" xfId="7005" builtinId="28" hidden="1" customBuiltin="1"/>
    <cellStyle name="Neutral" xfId="6654" builtinId="28" hidden="1" customBuiltin="1"/>
    <cellStyle name="Neutral" xfId="7052" builtinId="28" hidden="1" customBuiltin="1"/>
    <cellStyle name="Neutral" xfId="7088" builtinId="28" hidden="1" customBuiltin="1"/>
    <cellStyle name="Neutral" xfId="7122" builtinId="28" hidden="1" customBuiltin="1"/>
    <cellStyle name="Neutral" xfId="7162" builtinId="28" hidden="1" customBuiltin="1"/>
    <cellStyle name="Neutral" xfId="7208" builtinId="28" hidden="1" customBuiltin="1"/>
    <cellStyle name="Neutral" xfId="7242" builtinId="28" hidden="1" customBuiltin="1"/>
    <cellStyle name="Neutral" xfId="7277" builtinId="28" hidden="1" customBuiltin="1"/>
    <cellStyle name="Neutral" xfId="7311" builtinId="28" hidden="1" customBuiltin="1"/>
    <cellStyle name="Neutral" xfId="7341" builtinId="28" hidden="1" customBuiltin="1"/>
    <cellStyle name="Neutral" xfId="7278" builtinId="28" hidden="1" customBuiltin="1"/>
    <cellStyle name="Neutral" xfId="6729" builtinId="28" hidden="1" customBuiltin="1"/>
    <cellStyle name="Neutral" xfId="6766" builtinId="28" hidden="1" customBuiltin="1"/>
    <cellStyle name="Neutral" xfId="6801" builtinId="28" hidden="1" customBuiltin="1"/>
    <cellStyle name="Neutral" xfId="6730" builtinId="28" hidden="1" customBuiltin="1"/>
    <cellStyle name="Neutral" xfId="6864" builtinId="28" hidden="1" customBuiltin="1"/>
    <cellStyle name="Neutral" xfId="6897" builtinId="28" hidden="1" customBuiltin="1"/>
    <cellStyle name="Neutral" xfId="6932" builtinId="28" hidden="1" customBuiltin="1"/>
    <cellStyle name="Neutral" xfId="6668" builtinId="28" hidden="1" customBuiltin="1"/>
    <cellStyle name="Neutral" xfId="6597" builtinId="28" hidden="1" customBuiltin="1"/>
    <cellStyle name="Neutral" xfId="6677" builtinId="28" hidden="1" customBuiltin="1"/>
    <cellStyle name="Neutral" xfId="6369" builtinId="28" hidden="1" customBuiltin="1"/>
    <cellStyle name="Neutral" xfId="6596" builtinId="28" hidden="1" customBuiltin="1"/>
    <cellStyle name="Neutral" xfId="6633" builtinId="28" hidden="1" customBuiltin="1"/>
    <cellStyle name="Neutral" xfId="6559" builtinId="28" hidden="1" customBuiltin="1"/>
    <cellStyle name="Normal" xfId="0" builtinId="0" customBuiltin="1"/>
    <cellStyle name="Note" xfId="7898" builtinId="10" hidden="1" customBuiltin="1"/>
    <cellStyle name="Note" xfId="8509" builtinId="10" hidden="1" customBuiltin="1"/>
    <cellStyle name="Note" xfId="10778" builtinId="10" hidden="1" customBuiltin="1"/>
    <cellStyle name="Note" xfId="8091" builtinId="10" hidden="1" customBuiltin="1"/>
    <cellStyle name="Note" xfId="5156" builtinId="10" hidden="1" customBuiltin="1"/>
    <cellStyle name="Note" xfId="8518" builtinId="10" hidden="1" customBuiltin="1"/>
    <cellStyle name="Note" xfId="5351" builtinId="10" hidden="1" customBuiltin="1"/>
    <cellStyle name="Note" xfId="5549" builtinId="10" hidden="1" customBuiltin="1"/>
    <cellStyle name="Note" xfId="5796" builtinId="10" hidden="1" customBuiltin="1"/>
    <cellStyle name="Note" xfId="16950" builtinId="10" hidden="1" customBuiltin="1"/>
    <cellStyle name="Note" xfId="5963" builtinId="10" hidden="1" customBuiltin="1"/>
    <cellStyle name="Note" xfId="5535" builtinId="10" hidden="1" customBuiltin="1"/>
    <cellStyle name="Note" xfId="20239" builtinId="10" hidden="1" customBuiltin="1"/>
    <cellStyle name="Note" xfId="5425" builtinId="10" hidden="1" customBuiltin="1"/>
    <cellStyle name="Note" xfId="6219" builtinId="10" hidden="1" customBuiltin="1"/>
    <cellStyle name="Note" xfId="14790" builtinId="10" hidden="1" customBuiltin="1"/>
    <cellStyle name="Note" xfId="7891" builtinId="10" hidden="1" customBuiltin="1"/>
    <cellStyle name="Note" xfId="14303" builtinId="10" hidden="1" customBuiltin="1"/>
    <cellStyle name="Note" xfId="8249" builtinId="10" hidden="1" customBuiltin="1"/>
    <cellStyle name="Note" xfId="14426" builtinId="10" hidden="1" customBuiltin="1"/>
    <cellStyle name="Note" xfId="5323" builtinId="10" hidden="1" customBuiltin="1"/>
    <cellStyle name="Note" xfId="16982" builtinId="10" hidden="1" customBuiltin="1"/>
    <cellStyle name="Note" xfId="143" builtinId="10" hidden="1" customBuiltin="1"/>
    <cellStyle name="Note" xfId="186" builtinId="10" hidden="1" customBuiltin="1"/>
    <cellStyle name="Note" xfId="220" builtinId="10" hidden="1" customBuiltin="1"/>
    <cellStyle name="Note" xfId="257" builtinId="10" hidden="1" customBuiltin="1"/>
    <cellStyle name="Note" xfId="66" builtinId="10" hidden="1" customBuiltin="1"/>
    <cellStyle name="Note" xfId="101" builtinId="10" hidden="1" customBuiltin="1"/>
    <cellStyle name="Note" xfId="17" builtinId="10" hidden="1" customBuiltin="1"/>
    <cellStyle name="Note" xfId="10837" builtinId="10" hidden="1" customBuiltin="1"/>
    <cellStyle name="Note" xfId="5472" builtinId="10" hidden="1" customBuiltin="1"/>
    <cellStyle name="Note" xfId="20128" builtinId="10" hidden="1" customBuiltin="1"/>
    <cellStyle name="Note" xfId="23447" builtinId="10" hidden="1" customBuiltin="1"/>
    <cellStyle name="Note" xfId="5355" builtinId="10" hidden="1" customBuiltin="1"/>
    <cellStyle name="Note" xfId="7929" builtinId="10" hidden="1" customBuiltin="1"/>
    <cellStyle name="Note" xfId="14501" builtinId="10" hidden="1" customBuiltin="1"/>
    <cellStyle name="Note" xfId="4254" builtinId="10" hidden="1" customBuiltin="1"/>
    <cellStyle name="Note" xfId="294" builtinId="10" hidden="1" customBuiltin="1"/>
    <cellStyle name="Note" xfId="328" builtinId="10" hidden="1" customBuiltin="1"/>
    <cellStyle name="Note" xfId="363" builtinId="10" hidden="1" customBuiltin="1"/>
    <cellStyle name="Note" xfId="3914" builtinId="10" hidden="1" customBuiltin="1"/>
    <cellStyle name="Note" xfId="3948" builtinId="10" hidden="1" customBuiltin="1"/>
    <cellStyle name="Note" xfId="3985" builtinId="10" hidden="1" customBuiltin="1"/>
    <cellStyle name="Note" xfId="4022" builtinId="10" hidden="1" customBuiltin="1"/>
    <cellStyle name="Note" xfId="4056" builtinId="10" hidden="1" customBuiltin="1"/>
    <cellStyle name="Note" xfId="4241" builtinId="10" hidden="1" customBuiltin="1"/>
    <cellStyle name="Note" xfId="10743" builtinId="10" hidden="1" customBuiltin="1"/>
    <cellStyle name="Note" xfId="14251" builtinId="10" hidden="1" customBuiltin="1"/>
    <cellStyle name="Note" xfId="14782" builtinId="10" hidden="1" customBuiltin="1"/>
    <cellStyle name="Note" xfId="5370" builtinId="10" hidden="1" customBuiltin="1"/>
    <cellStyle name="Note" xfId="5856" builtinId="10" hidden="1" customBuiltin="1"/>
    <cellStyle name="Note" xfId="7962" builtinId="10" hidden="1" customBuiltin="1"/>
    <cellStyle name="Note 10" xfId="33882" hidden="1" xr:uid="{00000000-0005-0000-0000-0000E2790000}"/>
    <cellStyle name="Note 10" xfId="33948" hidden="1" xr:uid="{00000000-0005-0000-0000-0000E3790000}"/>
    <cellStyle name="Note 10" xfId="29434" hidden="1" xr:uid="{00000000-0005-0000-0000-0000BA790000}"/>
    <cellStyle name="Note 10" xfId="29228" hidden="1" xr:uid="{00000000-0005-0000-0000-0000BB790000}"/>
    <cellStyle name="Note 10" xfId="29535" hidden="1" xr:uid="{00000000-0005-0000-0000-0000BC790000}"/>
    <cellStyle name="Note 10" xfId="32342" hidden="1" xr:uid="{00000000-0005-0000-0000-0000DB790000}"/>
    <cellStyle name="Note 10" xfId="33208" hidden="1" xr:uid="{00000000-0005-0000-0000-0000DC790000}"/>
    <cellStyle name="Note 10" xfId="33274" hidden="1" xr:uid="{00000000-0005-0000-0000-0000DD790000}"/>
    <cellStyle name="Note 10" xfId="33352" hidden="1" xr:uid="{00000000-0005-0000-0000-0000DE790000}"/>
    <cellStyle name="Note 10" xfId="31822" hidden="1" xr:uid="{00000000-0005-0000-0000-0000D9790000}"/>
    <cellStyle name="Note 10" xfId="32913" hidden="1" xr:uid="{00000000-0005-0000-0000-0000DA790000}"/>
    <cellStyle name="Note 10" xfId="32820" hidden="1" xr:uid="{00000000-0005-0000-0000-0000D8790000}"/>
    <cellStyle name="Note 10" xfId="22989" hidden="1" xr:uid="{00000000-0005-0000-0000-0000B1790000}"/>
    <cellStyle name="Note 10" xfId="25277" hidden="1" xr:uid="{00000000-0005-0000-0000-0000B2790000}"/>
    <cellStyle name="Note 10" xfId="25813" hidden="1" xr:uid="{00000000-0005-0000-0000-0000B3790000}"/>
    <cellStyle name="Note 10" xfId="28481" hidden="1" xr:uid="{00000000-0005-0000-0000-0000B4790000}"/>
    <cellStyle name="Note 10" xfId="28538" hidden="1" xr:uid="{00000000-0005-0000-0000-0000B5790000}"/>
    <cellStyle name="Note 10" xfId="28616" hidden="1" xr:uid="{00000000-0005-0000-0000-0000B6790000}"/>
    <cellStyle name="Note 10" xfId="28694" hidden="1" xr:uid="{00000000-0005-0000-0000-0000B7790000}"/>
    <cellStyle name="Note 10" xfId="29276" hidden="1" xr:uid="{00000000-0005-0000-0000-0000B8790000}"/>
    <cellStyle name="Note 10" xfId="29355" hidden="1" xr:uid="{00000000-0005-0000-0000-0000B9790000}"/>
    <cellStyle name="Note 10" xfId="6083" hidden="1" xr:uid="{00000000-0005-0000-0000-0000A3790000}"/>
    <cellStyle name="Note 10" xfId="7885" hidden="1" xr:uid="{00000000-0005-0000-0000-0000A4790000}"/>
    <cellStyle name="Note 10" xfId="4162" hidden="1" xr:uid="{00000000-0005-0000-0000-0000A5790000}"/>
    <cellStyle name="Note 10" xfId="28989" hidden="1" xr:uid="{00000000-0005-0000-0000-0000BD790000}"/>
    <cellStyle name="Note 10" xfId="29879" hidden="1" xr:uid="{00000000-0005-0000-0000-0000BE790000}"/>
    <cellStyle name="Note 10" xfId="29950" hidden="1" xr:uid="{00000000-0005-0000-0000-0000BF790000}"/>
    <cellStyle name="Note 10" xfId="30028" hidden="1" xr:uid="{00000000-0005-0000-0000-0000C0790000}"/>
    <cellStyle name="Note 10" xfId="29030" hidden="1" xr:uid="{00000000-0005-0000-0000-0000C1790000}"/>
    <cellStyle name="Note 10" xfId="30121" hidden="1" xr:uid="{00000000-0005-0000-0000-0000C2790000}"/>
    <cellStyle name="Note 10" xfId="29550" hidden="1" xr:uid="{00000000-0005-0000-0000-0000C3790000}"/>
    <cellStyle name="Note 10" xfId="30416" hidden="1" xr:uid="{00000000-0005-0000-0000-0000C4790000}"/>
    <cellStyle name="Note 10" xfId="30482" hidden="1" xr:uid="{00000000-0005-0000-0000-0000C5790000}"/>
    <cellStyle name="Note 10" xfId="30560" hidden="1" xr:uid="{00000000-0005-0000-0000-0000C6790000}"/>
    <cellStyle name="Note 10" xfId="30753" hidden="1" xr:uid="{00000000-0005-0000-0000-0000C7790000}"/>
    <cellStyle name="Note 10" xfId="30819" hidden="1" xr:uid="{00000000-0005-0000-0000-0000C8790000}"/>
    <cellStyle name="Note 10" xfId="30897" hidden="1" xr:uid="{00000000-0005-0000-0000-0000C9790000}"/>
    <cellStyle name="Note 10" xfId="31090" hidden="1" xr:uid="{00000000-0005-0000-0000-0000CA790000}"/>
    <cellStyle name="Note 10" xfId="31156" hidden="1" xr:uid="{00000000-0005-0000-0000-0000CB790000}"/>
    <cellStyle name="Note 10" xfId="33545" hidden="1" xr:uid="{00000000-0005-0000-0000-0000DF790000}"/>
    <cellStyle name="Note 10" xfId="33611" hidden="1" xr:uid="{00000000-0005-0000-0000-0000E0790000}"/>
    <cellStyle name="Note 10" xfId="33689" hidden="1" xr:uid="{00000000-0005-0000-0000-0000E1790000}"/>
    <cellStyle name="Note 10" xfId="31486" hidden="1" xr:uid="{00000000-0005-0000-0000-0000CF790000}"/>
    <cellStyle name="Note 10" xfId="32068" hidden="1" xr:uid="{00000000-0005-0000-0000-0000D0790000}"/>
    <cellStyle name="Note 10" xfId="32147" hidden="1" xr:uid="{00000000-0005-0000-0000-0000D1790000}"/>
    <cellStyle name="Note 10" xfId="32226" hidden="1" xr:uid="{00000000-0005-0000-0000-0000D2790000}"/>
    <cellStyle name="Note 10" xfId="32020" hidden="1" xr:uid="{00000000-0005-0000-0000-0000D3790000}"/>
    <cellStyle name="Note 10" xfId="32327" hidden="1" xr:uid="{00000000-0005-0000-0000-0000D4790000}"/>
    <cellStyle name="Note 10" xfId="31781" hidden="1" xr:uid="{00000000-0005-0000-0000-0000D5790000}"/>
    <cellStyle name="Note 10" xfId="32671" hidden="1" xr:uid="{00000000-0005-0000-0000-0000D6790000}"/>
    <cellStyle name="Note 10" xfId="32742" hidden="1" xr:uid="{00000000-0005-0000-0000-0000D7790000}"/>
    <cellStyle name="Note 10" xfId="8170" hidden="1" xr:uid="{00000000-0005-0000-0000-0000AB790000}"/>
    <cellStyle name="Note 10" xfId="18846" hidden="1" xr:uid="{00000000-0005-0000-0000-0000AC790000}"/>
    <cellStyle name="Note 10" xfId="19394" hidden="1" xr:uid="{00000000-0005-0000-0000-0000AD790000}"/>
    <cellStyle name="Note 10" xfId="19736" hidden="1" xr:uid="{00000000-0005-0000-0000-0000AE790000}"/>
    <cellStyle name="Note 10" xfId="22103" hidden="1" xr:uid="{00000000-0005-0000-0000-0000AF790000}"/>
    <cellStyle name="Note 10" xfId="22647" hidden="1" xr:uid="{00000000-0005-0000-0000-0000B0790000}"/>
    <cellStyle name="Note 10" xfId="6872" hidden="1" xr:uid="{00000000-0005-0000-0000-0000A1790000}"/>
    <cellStyle name="Note 10" xfId="7216" hidden="1" xr:uid="{00000000-0005-0000-0000-0000A2790000}"/>
    <cellStyle name="Note 10" xfId="645" hidden="1" xr:uid="{00000000-0005-0000-0000-00009D790000}"/>
    <cellStyle name="Note 10" xfId="982" hidden="1" xr:uid="{00000000-0005-0000-0000-00009E790000}"/>
    <cellStyle name="Note 10" xfId="485" hidden="1" xr:uid="{00000000-0005-0000-0000-00009C790000}"/>
    <cellStyle name="Note 10" xfId="31273" hidden="1" xr:uid="{00000000-0005-0000-0000-0000CC790000}"/>
    <cellStyle name="Note 10" xfId="31330" hidden="1" xr:uid="{00000000-0005-0000-0000-0000CD790000}"/>
    <cellStyle name="Note 10" xfId="31408" hidden="1" xr:uid="{00000000-0005-0000-0000-0000CE790000}"/>
    <cellStyle name="Note 10" xfId="4611" hidden="1" xr:uid="{00000000-0005-0000-0000-0000A9790000}"/>
    <cellStyle name="Note 10" xfId="14241" hidden="1" xr:uid="{00000000-0005-0000-0000-0000AA790000}"/>
    <cellStyle name="Note 10" xfId="1324" hidden="1" xr:uid="{00000000-0005-0000-0000-00009F790000}"/>
    <cellStyle name="Note 10" xfId="6533" hidden="1" xr:uid="{00000000-0005-0000-0000-0000A0790000}"/>
    <cellStyle name="Note 10" xfId="13311" hidden="1" xr:uid="{00000000-0005-0000-0000-0000A7790000}"/>
    <cellStyle name="Note 10" xfId="13653" hidden="1" xr:uid="{00000000-0005-0000-0000-0000A8790000}"/>
    <cellStyle name="Note 10" xfId="12750" hidden="1" xr:uid="{00000000-0005-0000-0000-0000A6790000}"/>
    <cellStyle name="Note 11" xfId="29462" hidden="1" xr:uid="{00000000-0005-0000-0000-0000027A0000}"/>
    <cellStyle name="Note 11" xfId="29575" hidden="1" xr:uid="{00000000-0005-0000-0000-0000037A0000}"/>
    <cellStyle name="Note 11" xfId="29249" hidden="1" xr:uid="{00000000-0005-0000-0000-0000047A0000}"/>
    <cellStyle name="Note 11" xfId="29226" hidden="1" xr:uid="{00000000-0005-0000-0000-0000057A0000}"/>
    <cellStyle name="Note 11" xfId="33226" hidden="1" xr:uid="{00000000-0005-0000-0000-0000247A0000}"/>
    <cellStyle name="Note 11" xfId="33302" hidden="1" xr:uid="{00000000-0005-0000-0000-0000257A0000}"/>
    <cellStyle name="Note 11" xfId="33380" hidden="1" xr:uid="{00000000-0005-0000-0000-0000267A0000}"/>
    <cellStyle name="Note 11" xfId="33563" hidden="1" xr:uid="{00000000-0005-0000-0000-0000277A0000}"/>
    <cellStyle name="Note 11" xfId="31830" hidden="1" xr:uid="{00000000-0005-0000-0000-0000227A0000}"/>
    <cellStyle name="Note 11" xfId="32038" hidden="1" xr:uid="{00000000-0005-0000-0000-0000237A0000}"/>
    <cellStyle name="Note 11" xfId="32938" hidden="1" xr:uid="{00000000-0005-0000-0000-0000217A0000}"/>
    <cellStyle name="Note 11" xfId="25676" hidden="1" xr:uid="{00000000-0005-0000-0000-0000FA790000}"/>
    <cellStyle name="Note 11" xfId="25997" hidden="1" xr:uid="{00000000-0005-0000-0000-0000FB790000}"/>
    <cellStyle name="Note 11" xfId="28494" hidden="1" xr:uid="{00000000-0005-0000-0000-0000FC790000}"/>
    <cellStyle name="Note 11" xfId="28568" hidden="1" xr:uid="{00000000-0005-0000-0000-0000FD790000}"/>
    <cellStyle name="Note 11" xfId="28644" hidden="1" xr:uid="{00000000-0005-0000-0000-0000FE790000}"/>
    <cellStyle name="Note 11" xfId="28722" hidden="1" xr:uid="{00000000-0005-0000-0000-0000FF790000}"/>
    <cellStyle name="Note 11" xfId="29307" hidden="1" xr:uid="{00000000-0005-0000-0000-0000007A0000}"/>
    <cellStyle name="Note 11" xfId="29383" hidden="1" xr:uid="{00000000-0005-0000-0000-0000017A0000}"/>
    <cellStyle name="Note 11" xfId="8428" hidden="1" xr:uid="{00000000-0005-0000-0000-0000EB790000}"/>
    <cellStyle name="Note 11" xfId="6258" hidden="1" xr:uid="{00000000-0005-0000-0000-0000EC790000}"/>
    <cellStyle name="Note 11" xfId="6073" hidden="1" xr:uid="{00000000-0005-0000-0000-0000ED790000}"/>
    <cellStyle name="Note 11" xfId="13174" hidden="1" xr:uid="{00000000-0005-0000-0000-0000EE790000}"/>
    <cellStyle name="Note 11" xfId="29902" hidden="1" xr:uid="{00000000-0005-0000-0000-0000067A0000}"/>
    <cellStyle name="Note 11" xfId="29978" hidden="1" xr:uid="{00000000-0005-0000-0000-0000077A0000}"/>
    <cellStyle name="Note 11" xfId="30056" hidden="1" xr:uid="{00000000-0005-0000-0000-0000087A0000}"/>
    <cellStyle name="Note 11" xfId="30146" hidden="1" xr:uid="{00000000-0005-0000-0000-0000097A0000}"/>
    <cellStyle name="Note 11" xfId="29038" hidden="1" xr:uid="{00000000-0005-0000-0000-00000A7A0000}"/>
    <cellStyle name="Note 11" xfId="29246" hidden="1" xr:uid="{00000000-0005-0000-0000-00000B7A0000}"/>
    <cellStyle name="Note 11" xfId="30434" hidden="1" xr:uid="{00000000-0005-0000-0000-00000C7A0000}"/>
    <cellStyle name="Note 11" xfId="30510" hidden="1" xr:uid="{00000000-0005-0000-0000-00000D7A0000}"/>
    <cellStyle name="Note 11" xfId="30588" hidden="1" xr:uid="{00000000-0005-0000-0000-00000E7A0000}"/>
    <cellStyle name="Note 11" xfId="30771" hidden="1" xr:uid="{00000000-0005-0000-0000-00000F7A0000}"/>
    <cellStyle name="Note 11" xfId="30847" hidden="1" xr:uid="{00000000-0005-0000-0000-0000107A0000}"/>
    <cellStyle name="Note 11" xfId="30925" hidden="1" xr:uid="{00000000-0005-0000-0000-0000117A0000}"/>
    <cellStyle name="Note 11" xfId="31108" hidden="1" xr:uid="{00000000-0005-0000-0000-0000127A0000}"/>
    <cellStyle name="Note 11" xfId="31184" hidden="1" xr:uid="{00000000-0005-0000-0000-0000137A0000}"/>
    <cellStyle name="Note 11" xfId="31286" hidden="1" xr:uid="{00000000-0005-0000-0000-0000147A0000}"/>
    <cellStyle name="Note 11" xfId="33639" hidden="1" xr:uid="{00000000-0005-0000-0000-0000287A0000}"/>
    <cellStyle name="Note 11" xfId="33717" hidden="1" xr:uid="{00000000-0005-0000-0000-0000297A0000}"/>
    <cellStyle name="Note 11" xfId="33900" hidden="1" xr:uid="{00000000-0005-0000-0000-00002A7A0000}"/>
    <cellStyle name="Note 11" xfId="33976" hidden="1" xr:uid="{00000000-0005-0000-0000-00002B7A0000}"/>
    <cellStyle name="Note 11" xfId="32175" hidden="1" xr:uid="{00000000-0005-0000-0000-0000197A0000}"/>
    <cellStyle name="Note 11" xfId="32254" hidden="1" xr:uid="{00000000-0005-0000-0000-00001A7A0000}"/>
    <cellStyle name="Note 11" xfId="32367" hidden="1" xr:uid="{00000000-0005-0000-0000-00001B7A0000}"/>
    <cellStyle name="Note 11" xfId="32041" hidden="1" xr:uid="{00000000-0005-0000-0000-00001C7A0000}"/>
    <cellStyle name="Note 11" xfId="32018" hidden="1" xr:uid="{00000000-0005-0000-0000-00001D7A0000}"/>
    <cellStyle name="Note 11" xfId="32694" hidden="1" xr:uid="{00000000-0005-0000-0000-00001E7A0000}"/>
    <cellStyle name="Note 11" xfId="32770" hidden="1" xr:uid="{00000000-0005-0000-0000-00001F7A0000}"/>
    <cellStyle name="Note 11" xfId="32848" hidden="1" xr:uid="{00000000-0005-0000-0000-0000207A0000}"/>
    <cellStyle name="Note 11" xfId="6229" hidden="1" xr:uid="{00000000-0005-0000-0000-0000F3790000}"/>
    <cellStyle name="Note 11" xfId="19256" hidden="1" xr:uid="{00000000-0005-0000-0000-0000F4790000}"/>
    <cellStyle name="Note 11" xfId="19578" hidden="1" xr:uid="{00000000-0005-0000-0000-0000F5790000}"/>
    <cellStyle name="Note 11" xfId="19920" hidden="1" xr:uid="{00000000-0005-0000-0000-0000F6790000}"/>
    <cellStyle name="Note 11" xfId="22509" hidden="1" xr:uid="{00000000-0005-0000-0000-0000F7790000}"/>
    <cellStyle name="Note 11" xfId="22831" hidden="1" xr:uid="{00000000-0005-0000-0000-0000F8790000}"/>
    <cellStyle name="Note 11" xfId="23173" hidden="1" xr:uid="{00000000-0005-0000-0000-0000F9790000}"/>
    <cellStyle name="Note 11" xfId="7403" hidden="1" xr:uid="{00000000-0005-0000-0000-0000EA790000}"/>
    <cellStyle name="Note 11" xfId="845" hidden="1" xr:uid="{00000000-0005-0000-0000-0000E5790000}"/>
    <cellStyle name="Note 11" xfId="1166" hidden="1" xr:uid="{00000000-0005-0000-0000-0000E6790000}"/>
    <cellStyle name="Note 11" xfId="521" hidden="1" xr:uid="{00000000-0005-0000-0000-0000E4790000}"/>
    <cellStyle name="Note 11" xfId="31360" hidden="1" xr:uid="{00000000-0005-0000-0000-0000157A0000}"/>
    <cellStyle name="Note 11" xfId="31436" hidden="1" xr:uid="{00000000-0005-0000-0000-0000167A0000}"/>
    <cellStyle name="Note 11" xfId="31514" hidden="1" xr:uid="{00000000-0005-0000-0000-0000177A0000}"/>
    <cellStyle name="Note 11" xfId="32099" hidden="1" xr:uid="{00000000-0005-0000-0000-0000187A0000}"/>
    <cellStyle name="Note 11" xfId="4667" hidden="1" xr:uid="{00000000-0005-0000-0000-0000F2790000}"/>
    <cellStyle name="Note 11" xfId="1508" hidden="1" xr:uid="{00000000-0005-0000-0000-0000E7790000}"/>
    <cellStyle name="Note 11" xfId="6735" hidden="1" xr:uid="{00000000-0005-0000-0000-0000E8790000}"/>
    <cellStyle name="Note 11" xfId="7057" hidden="1" xr:uid="{00000000-0005-0000-0000-0000E9790000}"/>
    <cellStyle name="Note 11" xfId="13837" hidden="1" xr:uid="{00000000-0005-0000-0000-0000F0790000}"/>
    <cellStyle name="Note 11" xfId="14710" hidden="1" xr:uid="{00000000-0005-0000-0000-0000F1790000}"/>
    <cellStyle name="Note 11" xfId="13495" hidden="1" xr:uid="{00000000-0005-0000-0000-0000EF790000}"/>
    <cellStyle name="Note 12" xfId="29475" hidden="1" xr:uid="{00000000-0005-0000-0000-00004A7A0000}"/>
    <cellStyle name="Note 12" xfId="29523" hidden="1" xr:uid="{00000000-0005-0000-0000-00004B7A0000}"/>
    <cellStyle name="Note 12" xfId="29136" hidden="1" xr:uid="{00000000-0005-0000-0000-00004C7A0000}"/>
    <cellStyle name="Note 12" xfId="29005" hidden="1" xr:uid="{00000000-0005-0000-0000-00004D7A0000}"/>
    <cellStyle name="Note 12" xfId="33239" hidden="1" xr:uid="{00000000-0005-0000-0000-00006C7A0000}"/>
    <cellStyle name="Note 12" xfId="33315" hidden="1" xr:uid="{00000000-0005-0000-0000-00006D7A0000}"/>
    <cellStyle name="Note 12" xfId="33393" hidden="1" xr:uid="{00000000-0005-0000-0000-00006E7A0000}"/>
    <cellStyle name="Note 12" xfId="33576" hidden="1" xr:uid="{00000000-0005-0000-0000-00006F7A0000}"/>
    <cellStyle name="Note 12" xfId="32338" hidden="1" xr:uid="{00000000-0005-0000-0000-00006A7A0000}"/>
    <cellStyle name="Note 12" xfId="32668" hidden="1" xr:uid="{00000000-0005-0000-0000-00006B7A0000}"/>
    <cellStyle name="Note 12" xfId="32903" hidden="1" xr:uid="{00000000-0005-0000-0000-0000697A0000}"/>
    <cellStyle name="Note 12" xfId="25712" hidden="1" xr:uid="{00000000-0005-0000-0000-0000427A0000}"/>
    <cellStyle name="Note 12" xfId="26033" hidden="1" xr:uid="{00000000-0005-0000-0000-0000437A0000}"/>
    <cellStyle name="Note 12" xfId="28507" hidden="1" xr:uid="{00000000-0005-0000-0000-0000447A0000}"/>
    <cellStyle name="Note 12" xfId="28581" hidden="1" xr:uid="{00000000-0005-0000-0000-0000457A0000}"/>
    <cellStyle name="Note 12" xfId="28657" hidden="1" xr:uid="{00000000-0005-0000-0000-0000467A0000}"/>
    <cellStyle name="Note 12" xfId="28735" hidden="1" xr:uid="{00000000-0005-0000-0000-0000477A0000}"/>
    <cellStyle name="Note 12" xfId="29320" hidden="1" xr:uid="{00000000-0005-0000-0000-0000487A0000}"/>
    <cellStyle name="Note 12" xfId="29396" hidden="1" xr:uid="{00000000-0005-0000-0000-0000497A0000}"/>
    <cellStyle name="Note 12" xfId="7757" hidden="1" xr:uid="{00000000-0005-0000-0000-0000337A0000}"/>
    <cellStyle name="Note 12" xfId="5404" hidden="1" xr:uid="{00000000-0005-0000-0000-0000347A0000}"/>
    <cellStyle name="Note 12" xfId="4360" hidden="1" xr:uid="{00000000-0005-0000-0000-0000357A0000}"/>
    <cellStyle name="Note 12" xfId="13210" hidden="1" xr:uid="{00000000-0005-0000-0000-0000367A0000}"/>
    <cellStyle name="Note 12" xfId="29915" hidden="1" xr:uid="{00000000-0005-0000-0000-00004E7A0000}"/>
    <cellStyle name="Note 12" xfId="29991" hidden="1" xr:uid="{00000000-0005-0000-0000-00004F7A0000}"/>
    <cellStyle name="Note 12" xfId="30069" hidden="1" xr:uid="{00000000-0005-0000-0000-0000507A0000}"/>
    <cellStyle name="Note 12" xfId="30111" hidden="1" xr:uid="{00000000-0005-0000-0000-0000517A0000}"/>
    <cellStyle name="Note 12" xfId="29546" hidden="1" xr:uid="{00000000-0005-0000-0000-0000527A0000}"/>
    <cellStyle name="Note 12" xfId="29876" hidden="1" xr:uid="{00000000-0005-0000-0000-0000537A0000}"/>
    <cellStyle name="Note 12" xfId="30447" hidden="1" xr:uid="{00000000-0005-0000-0000-0000547A0000}"/>
    <cellStyle name="Note 12" xfId="30523" hidden="1" xr:uid="{00000000-0005-0000-0000-0000557A0000}"/>
    <cellStyle name="Note 12" xfId="30601" hidden="1" xr:uid="{00000000-0005-0000-0000-0000567A0000}"/>
    <cellStyle name="Note 12" xfId="30784" hidden="1" xr:uid="{00000000-0005-0000-0000-0000577A0000}"/>
    <cellStyle name="Note 12" xfId="30860" hidden="1" xr:uid="{00000000-0005-0000-0000-0000587A0000}"/>
    <cellStyle name="Note 12" xfId="30938" hidden="1" xr:uid="{00000000-0005-0000-0000-0000597A0000}"/>
    <cellStyle name="Note 12" xfId="31121" hidden="1" xr:uid="{00000000-0005-0000-0000-00005A7A0000}"/>
    <cellStyle name="Note 12" xfId="31197" hidden="1" xr:uid="{00000000-0005-0000-0000-00005B7A0000}"/>
    <cellStyle name="Note 12" xfId="31299" hidden="1" xr:uid="{00000000-0005-0000-0000-00005C7A0000}"/>
    <cellStyle name="Note 12" xfId="33652" hidden="1" xr:uid="{00000000-0005-0000-0000-0000707A0000}"/>
    <cellStyle name="Note 12" xfId="33730" hidden="1" xr:uid="{00000000-0005-0000-0000-0000717A0000}"/>
    <cellStyle name="Note 12" xfId="33913" hidden="1" xr:uid="{00000000-0005-0000-0000-0000727A0000}"/>
    <cellStyle name="Note 12" xfId="33989" hidden="1" xr:uid="{00000000-0005-0000-0000-0000737A0000}"/>
    <cellStyle name="Note 12" xfId="32188" hidden="1" xr:uid="{00000000-0005-0000-0000-0000617A0000}"/>
    <cellStyle name="Note 12" xfId="32267" hidden="1" xr:uid="{00000000-0005-0000-0000-0000627A0000}"/>
    <cellStyle name="Note 12" xfId="32315" hidden="1" xr:uid="{00000000-0005-0000-0000-0000637A0000}"/>
    <cellStyle name="Note 12" xfId="31928" hidden="1" xr:uid="{00000000-0005-0000-0000-0000647A0000}"/>
    <cellStyle name="Note 12" xfId="31797" hidden="1" xr:uid="{00000000-0005-0000-0000-0000657A0000}"/>
    <cellStyle name="Note 12" xfId="32707" hidden="1" xr:uid="{00000000-0005-0000-0000-0000667A0000}"/>
    <cellStyle name="Note 12" xfId="32783" hidden="1" xr:uid="{00000000-0005-0000-0000-0000677A0000}"/>
    <cellStyle name="Note 12" xfId="32861" hidden="1" xr:uid="{00000000-0005-0000-0000-0000687A0000}"/>
    <cellStyle name="Note 12" xfId="12503" hidden="1" xr:uid="{00000000-0005-0000-0000-00003B7A0000}"/>
    <cellStyle name="Note 12" xfId="19293" hidden="1" xr:uid="{00000000-0005-0000-0000-00003C7A0000}"/>
    <cellStyle name="Note 12" xfId="19614" hidden="1" xr:uid="{00000000-0005-0000-0000-00003D7A0000}"/>
    <cellStyle name="Note 12" xfId="19956" hidden="1" xr:uid="{00000000-0005-0000-0000-00003E7A0000}"/>
    <cellStyle name="Note 12" xfId="22546" hidden="1" xr:uid="{00000000-0005-0000-0000-00003F7A0000}"/>
    <cellStyle name="Note 12" xfId="22867" hidden="1" xr:uid="{00000000-0005-0000-0000-0000407A0000}"/>
    <cellStyle name="Note 12" xfId="23209" hidden="1" xr:uid="{00000000-0005-0000-0000-0000417A0000}"/>
    <cellStyle name="Note 12" xfId="7439" hidden="1" xr:uid="{00000000-0005-0000-0000-0000327A0000}"/>
    <cellStyle name="Note 12" xfId="881" hidden="1" xr:uid="{00000000-0005-0000-0000-00002D7A0000}"/>
    <cellStyle name="Note 12" xfId="1202" hidden="1" xr:uid="{00000000-0005-0000-0000-00002E7A0000}"/>
    <cellStyle name="Note 12" xfId="557" hidden="1" xr:uid="{00000000-0005-0000-0000-00002C7A0000}"/>
    <cellStyle name="Note 12" xfId="31373" hidden="1" xr:uid="{00000000-0005-0000-0000-00005D7A0000}"/>
    <cellStyle name="Note 12" xfId="31449" hidden="1" xr:uid="{00000000-0005-0000-0000-00005E7A0000}"/>
    <cellStyle name="Note 12" xfId="31527" hidden="1" xr:uid="{00000000-0005-0000-0000-00005F7A0000}"/>
    <cellStyle name="Note 12" xfId="32112" hidden="1" xr:uid="{00000000-0005-0000-0000-0000607A0000}"/>
    <cellStyle name="Note 12" xfId="8135" hidden="1" xr:uid="{00000000-0005-0000-0000-00003A7A0000}"/>
    <cellStyle name="Note 12" xfId="1544" hidden="1" xr:uid="{00000000-0005-0000-0000-00002F7A0000}"/>
    <cellStyle name="Note 12" xfId="6771" hidden="1" xr:uid="{00000000-0005-0000-0000-0000307A0000}"/>
    <cellStyle name="Note 12" xfId="7093" hidden="1" xr:uid="{00000000-0005-0000-0000-0000317A0000}"/>
    <cellStyle name="Note 12" xfId="13873" hidden="1" xr:uid="{00000000-0005-0000-0000-0000387A0000}"/>
    <cellStyle name="Note 12" xfId="14138" hidden="1" xr:uid="{00000000-0005-0000-0000-0000397A0000}"/>
    <cellStyle name="Note 12" xfId="13531" hidden="1" xr:uid="{00000000-0005-0000-0000-0000377A0000}"/>
    <cellStyle name="Note 13" xfId="29488" hidden="1" xr:uid="{00000000-0005-0000-0000-0000927A0000}"/>
    <cellStyle name="Note 13" xfId="29556" hidden="1" xr:uid="{00000000-0005-0000-0000-0000937A0000}"/>
    <cellStyle name="Note 13" xfId="29085" hidden="1" xr:uid="{00000000-0005-0000-0000-0000947A0000}"/>
    <cellStyle name="Note 13" xfId="28986" hidden="1" xr:uid="{00000000-0005-0000-0000-0000957A0000}"/>
    <cellStyle name="Note 13" xfId="33253" hidden="1" xr:uid="{00000000-0005-0000-0000-0000B47A0000}"/>
    <cellStyle name="Note 13" xfId="33328" hidden="1" xr:uid="{00000000-0005-0000-0000-0000B57A0000}"/>
    <cellStyle name="Note 13" xfId="33406" hidden="1" xr:uid="{00000000-0005-0000-0000-0000B67A0000}"/>
    <cellStyle name="Note 13" xfId="33590" hidden="1" xr:uid="{00000000-0005-0000-0000-0000B77A0000}"/>
    <cellStyle name="Note 13" xfId="31827" hidden="1" xr:uid="{00000000-0005-0000-0000-0000B27A0000}"/>
    <cellStyle name="Note 13" xfId="31985" hidden="1" xr:uid="{00000000-0005-0000-0000-0000B37A0000}"/>
    <cellStyle name="Note 13" xfId="32928" hidden="1" xr:uid="{00000000-0005-0000-0000-0000B17A0000}"/>
    <cellStyle name="Note 13" xfId="25747" hidden="1" xr:uid="{00000000-0005-0000-0000-00008A7A0000}"/>
    <cellStyle name="Note 13" xfId="26067" hidden="1" xr:uid="{00000000-0005-0000-0000-00008B7A0000}"/>
    <cellStyle name="Note 13" xfId="28520" hidden="1" xr:uid="{00000000-0005-0000-0000-00008C7A0000}"/>
    <cellStyle name="Note 13" xfId="28595" hidden="1" xr:uid="{00000000-0005-0000-0000-00008D7A0000}"/>
    <cellStyle name="Note 13" xfId="28670" hidden="1" xr:uid="{00000000-0005-0000-0000-00008E7A0000}"/>
    <cellStyle name="Note 13" xfId="28748" hidden="1" xr:uid="{00000000-0005-0000-0000-00008F7A0000}"/>
    <cellStyle name="Note 13" xfId="29334" hidden="1" xr:uid="{00000000-0005-0000-0000-0000907A0000}"/>
    <cellStyle name="Note 13" xfId="29409" hidden="1" xr:uid="{00000000-0005-0000-0000-0000917A0000}"/>
    <cellStyle name="Note 13" xfId="8216" hidden="1" xr:uid="{00000000-0005-0000-0000-00007B7A0000}"/>
    <cellStyle name="Note 13" xfId="5009" hidden="1" xr:uid="{00000000-0005-0000-0000-00007C7A0000}"/>
    <cellStyle name="Note 13" xfId="4151" hidden="1" xr:uid="{00000000-0005-0000-0000-00007D7A0000}"/>
    <cellStyle name="Note 13" xfId="13245" hidden="1" xr:uid="{00000000-0005-0000-0000-00007E7A0000}"/>
    <cellStyle name="Note 13" xfId="29929" hidden="1" xr:uid="{00000000-0005-0000-0000-0000967A0000}"/>
    <cellStyle name="Note 13" xfId="30004" hidden="1" xr:uid="{00000000-0005-0000-0000-0000977A0000}"/>
    <cellStyle name="Note 13" xfId="30082" hidden="1" xr:uid="{00000000-0005-0000-0000-0000987A0000}"/>
    <cellStyle name="Note 13" xfId="30136" hidden="1" xr:uid="{00000000-0005-0000-0000-0000997A0000}"/>
    <cellStyle name="Note 13" xfId="29035" hidden="1" xr:uid="{00000000-0005-0000-0000-00009A7A0000}"/>
    <cellStyle name="Note 13" xfId="29193" hidden="1" xr:uid="{00000000-0005-0000-0000-00009B7A0000}"/>
    <cellStyle name="Note 13" xfId="30461" hidden="1" xr:uid="{00000000-0005-0000-0000-00009C7A0000}"/>
    <cellStyle name="Note 13" xfId="30536" hidden="1" xr:uid="{00000000-0005-0000-0000-00009D7A0000}"/>
    <cellStyle name="Note 13" xfId="30614" hidden="1" xr:uid="{00000000-0005-0000-0000-00009E7A0000}"/>
    <cellStyle name="Note 13" xfId="30798" hidden="1" xr:uid="{00000000-0005-0000-0000-00009F7A0000}"/>
    <cellStyle name="Note 13" xfId="30873" hidden="1" xr:uid="{00000000-0005-0000-0000-0000A07A0000}"/>
    <cellStyle name="Note 13" xfId="30951" hidden="1" xr:uid="{00000000-0005-0000-0000-0000A17A0000}"/>
    <cellStyle name="Note 13" xfId="31135" hidden="1" xr:uid="{00000000-0005-0000-0000-0000A27A0000}"/>
    <cellStyle name="Note 13" xfId="31210" hidden="1" xr:uid="{00000000-0005-0000-0000-0000A37A0000}"/>
    <cellStyle name="Note 13" xfId="31312" hidden="1" xr:uid="{00000000-0005-0000-0000-0000A47A0000}"/>
    <cellStyle name="Note 13" xfId="33665" hidden="1" xr:uid="{00000000-0005-0000-0000-0000B87A0000}"/>
    <cellStyle name="Note 13" xfId="33743" hidden="1" xr:uid="{00000000-0005-0000-0000-0000B97A0000}"/>
    <cellStyle name="Note 13" xfId="33927" hidden="1" xr:uid="{00000000-0005-0000-0000-0000BA7A0000}"/>
    <cellStyle name="Note 13" xfId="34002" hidden="1" xr:uid="{00000000-0005-0000-0000-0000BB7A0000}"/>
    <cellStyle name="Note 13" xfId="32201" hidden="1" xr:uid="{00000000-0005-0000-0000-0000A97A0000}"/>
    <cellStyle name="Note 13" xfId="32280" hidden="1" xr:uid="{00000000-0005-0000-0000-0000AA7A0000}"/>
    <cellStyle name="Note 13" xfId="32348" hidden="1" xr:uid="{00000000-0005-0000-0000-0000AB7A0000}"/>
    <cellStyle name="Note 13" xfId="31877" hidden="1" xr:uid="{00000000-0005-0000-0000-0000AC7A0000}"/>
    <cellStyle name="Note 13" xfId="31778" hidden="1" xr:uid="{00000000-0005-0000-0000-0000AD7A0000}"/>
    <cellStyle name="Note 13" xfId="32721" hidden="1" xr:uid="{00000000-0005-0000-0000-0000AE7A0000}"/>
    <cellStyle name="Note 13" xfId="32796" hidden="1" xr:uid="{00000000-0005-0000-0000-0000AF7A0000}"/>
    <cellStyle name="Note 13" xfId="32874" hidden="1" xr:uid="{00000000-0005-0000-0000-0000B07A0000}"/>
    <cellStyle name="Note 13" xfId="5833" hidden="1" xr:uid="{00000000-0005-0000-0000-0000837A0000}"/>
    <cellStyle name="Note 13" xfId="19328" hidden="1" xr:uid="{00000000-0005-0000-0000-0000847A0000}"/>
    <cellStyle name="Note 13" xfId="19648" hidden="1" xr:uid="{00000000-0005-0000-0000-0000857A0000}"/>
    <cellStyle name="Note 13" xfId="19990" hidden="1" xr:uid="{00000000-0005-0000-0000-0000867A0000}"/>
    <cellStyle name="Note 13" xfId="22581" hidden="1" xr:uid="{00000000-0005-0000-0000-0000877A0000}"/>
    <cellStyle name="Note 13" xfId="22901" hidden="1" xr:uid="{00000000-0005-0000-0000-0000887A0000}"/>
    <cellStyle name="Note 13" xfId="23243" hidden="1" xr:uid="{00000000-0005-0000-0000-0000897A0000}"/>
    <cellStyle name="Note 13" xfId="7473" hidden="1" xr:uid="{00000000-0005-0000-0000-00007A7A0000}"/>
    <cellStyle name="Note 13" xfId="916" hidden="1" xr:uid="{00000000-0005-0000-0000-0000757A0000}"/>
    <cellStyle name="Note 13" xfId="1236" hidden="1" xr:uid="{00000000-0005-0000-0000-0000767A0000}"/>
    <cellStyle name="Note 13" xfId="591" hidden="1" xr:uid="{00000000-0005-0000-0000-0000747A0000}"/>
    <cellStyle name="Note 13" xfId="31387" hidden="1" xr:uid="{00000000-0005-0000-0000-0000A57A0000}"/>
    <cellStyle name="Note 13" xfId="31462" hidden="1" xr:uid="{00000000-0005-0000-0000-0000A67A0000}"/>
    <cellStyle name="Note 13" xfId="31540" hidden="1" xr:uid="{00000000-0005-0000-0000-0000A77A0000}"/>
    <cellStyle name="Note 13" xfId="32126" hidden="1" xr:uid="{00000000-0005-0000-0000-0000A87A0000}"/>
    <cellStyle name="Note 13" xfId="4643" hidden="1" xr:uid="{00000000-0005-0000-0000-0000827A0000}"/>
    <cellStyle name="Note 13" xfId="1578" hidden="1" xr:uid="{00000000-0005-0000-0000-0000777A0000}"/>
    <cellStyle name="Note 13" xfId="6806" hidden="1" xr:uid="{00000000-0005-0000-0000-0000787A0000}"/>
    <cellStyle name="Note 13" xfId="7127" hidden="1" xr:uid="{00000000-0005-0000-0000-0000797A0000}"/>
    <cellStyle name="Note 13" xfId="13907" hidden="1" xr:uid="{00000000-0005-0000-0000-0000807A0000}"/>
    <cellStyle name="Note 13" xfId="14530" hidden="1" xr:uid="{00000000-0005-0000-0000-0000817A0000}"/>
    <cellStyle name="Note 13" xfId="13565" hidden="1" xr:uid="{00000000-0005-0000-0000-00007F7A0000}"/>
    <cellStyle name="Note 14" xfId="29772" hidden="1" xr:uid="{00000000-0005-0000-0000-0000C77A0000}"/>
    <cellStyle name="Note 14" xfId="30165" hidden="1" xr:uid="{00000000-0005-0000-0000-0000C87A0000}"/>
    <cellStyle name="Note 14" xfId="32391" hidden="1" xr:uid="{00000000-0005-0000-0000-0000CE7A0000}"/>
    <cellStyle name="Note 14" xfId="32564" hidden="1" xr:uid="{00000000-0005-0000-0000-0000CF7A0000}"/>
    <cellStyle name="Note 14" xfId="32957" hidden="1" xr:uid="{00000000-0005-0000-0000-0000D07A0000}"/>
    <cellStyle name="Note 14" xfId="33105" hidden="1" xr:uid="{00000000-0005-0000-0000-0000D17A0000}"/>
    <cellStyle name="Note 14" xfId="31553" hidden="1" xr:uid="{00000000-0005-0000-0000-0000CC7A0000}"/>
    <cellStyle name="Note 14" xfId="31668" hidden="1" xr:uid="{00000000-0005-0000-0000-0000CD7A0000}"/>
    <cellStyle name="Note 14" xfId="30988" hidden="1" xr:uid="{00000000-0005-0000-0000-0000CB7A0000}"/>
    <cellStyle name="Note 14" xfId="9505" hidden="1" xr:uid="{00000000-0005-0000-0000-0000BE7A0000}"/>
    <cellStyle name="Note 14" xfId="1613" hidden="1" xr:uid="{00000000-0005-0000-0000-0000BC7A0000}"/>
    <cellStyle name="Note 14" xfId="33443" hidden="1" xr:uid="{00000000-0005-0000-0000-0000D27A0000}"/>
    <cellStyle name="Note 14" xfId="33780" hidden="1" xr:uid="{00000000-0005-0000-0000-0000D37A0000}"/>
    <cellStyle name="Note 14" xfId="24577" hidden="1" xr:uid="{00000000-0005-0000-0000-0000C37A0000}"/>
    <cellStyle name="Note 14" xfId="28761" hidden="1" xr:uid="{00000000-0005-0000-0000-0000C47A0000}"/>
    <cellStyle name="Note 14" xfId="28876" hidden="1" xr:uid="{00000000-0005-0000-0000-0000C57A0000}"/>
    <cellStyle name="Note 14" xfId="29599" hidden="1" xr:uid="{00000000-0005-0000-0000-0000C67A0000}"/>
    <cellStyle name="Note 14" xfId="15756" hidden="1" xr:uid="{00000000-0005-0000-0000-0000C07A0000}"/>
    <cellStyle name="Note 14" xfId="18124" hidden="1" xr:uid="{00000000-0005-0000-0000-0000C17A0000}"/>
    <cellStyle name="Note 14" xfId="21393" hidden="1" xr:uid="{00000000-0005-0000-0000-0000C27A0000}"/>
    <cellStyle name="Note 14" xfId="2879" hidden="1" xr:uid="{00000000-0005-0000-0000-0000BD7A0000}"/>
    <cellStyle name="Note 14" xfId="30651" hidden="1" xr:uid="{00000000-0005-0000-0000-0000CA7A0000}"/>
    <cellStyle name="Note 14" xfId="12018" hidden="1" xr:uid="{00000000-0005-0000-0000-0000BF7A0000}"/>
    <cellStyle name="Note 14" xfId="30313" hidden="1" xr:uid="{00000000-0005-0000-0000-0000C97A0000}"/>
    <cellStyle name="Note 5 2 5 3 2" xfId="29846" hidden="1" xr:uid="{00000000-0005-0000-0000-0000DF7A0000}"/>
    <cellStyle name="Note 5 2 5 3 2" xfId="30239" hidden="1" xr:uid="{00000000-0005-0000-0000-0000E07A0000}"/>
    <cellStyle name="Note 5 2 5 3 2" xfId="32465" hidden="1" xr:uid="{00000000-0005-0000-0000-0000E67A0000}"/>
    <cellStyle name="Note 5 2 5 3 2" xfId="32638" hidden="1" xr:uid="{00000000-0005-0000-0000-0000E77A0000}"/>
    <cellStyle name="Note 5 2 5 3 2" xfId="33031" hidden="1" xr:uid="{00000000-0005-0000-0000-0000E87A0000}"/>
    <cellStyle name="Note 5 2 5 3 2" xfId="33179" hidden="1" xr:uid="{00000000-0005-0000-0000-0000E97A0000}"/>
    <cellStyle name="Note 5 2 5 3 2" xfId="31627" hidden="1" xr:uid="{00000000-0005-0000-0000-0000E47A0000}"/>
    <cellStyle name="Note 5 2 5 3 2" xfId="31742" hidden="1" xr:uid="{00000000-0005-0000-0000-0000E57A0000}"/>
    <cellStyle name="Note 5 2 5 3 2" xfId="31062" hidden="1" xr:uid="{00000000-0005-0000-0000-0000E37A0000}"/>
    <cellStyle name="Note 5 2 5 3 2" xfId="9592" hidden="1" xr:uid="{00000000-0005-0000-0000-0000D67A0000}"/>
    <cellStyle name="Note 5 2 5 3 2" xfId="1700" hidden="1" xr:uid="{00000000-0005-0000-0000-0000D47A0000}"/>
    <cellStyle name="Note 5 2 5 3 2" xfId="33517" hidden="1" xr:uid="{00000000-0005-0000-0000-0000EA7A0000}"/>
    <cellStyle name="Note 5 2 5 3 2" xfId="33854" hidden="1" xr:uid="{00000000-0005-0000-0000-0000EB7A0000}"/>
    <cellStyle name="Note 5 2 5 3 2" xfId="24664" hidden="1" xr:uid="{00000000-0005-0000-0000-0000DB7A0000}"/>
    <cellStyle name="Note 5 2 5 3 2" xfId="28835" hidden="1" xr:uid="{00000000-0005-0000-0000-0000DC7A0000}"/>
    <cellStyle name="Note 5 2 5 3 2" xfId="28950" hidden="1" xr:uid="{00000000-0005-0000-0000-0000DD7A0000}"/>
    <cellStyle name="Note 5 2 5 3 2" xfId="29673" hidden="1" xr:uid="{00000000-0005-0000-0000-0000DE7A0000}"/>
    <cellStyle name="Note 5 2 5 3 2" xfId="15843" hidden="1" xr:uid="{00000000-0005-0000-0000-0000D87A0000}"/>
    <cellStyle name="Note 5 2 5 3 2" xfId="18211" hidden="1" xr:uid="{00000000-0005-0000-0000-0000D97A0000}"/>
    <cellStyle name="Note 5 2 5 3 2" xfId="21480" hidden="1" xr:uid="{00000000-0005-0000-0000-0000DA7A0000}"/>
    <cellStyle name="Note 5 2 5 3 2" xfId="2966" hidden="1" xr:uid="{00000000-0005-0000-0000-0000D57A0000}"/>
    <cellStyle name="Note 5 2 5 3 2" xfId="30725" hidden="1" xr:uid="{00000000-0005-0000-0000-0000E27A0000}"/>
    <cellStyle name="Note 5 2 5 3 2" xfId="12105" hidden="1" xr:uid="{00000000-0005-0000-0000-0000D77A0000}"/>
    <cellStyle name="Note 5 2 5 3 2" xfId="30387" hidden="1" xr:uid="{00000000-0005-0000-0000-0000E17A0000}"/>
    <cellStyle name="Note 5 6 3 2" xfId="29845" hidden="1" xr:uid="{00000000-0005-0000-0000-0000F77A0000}"/>
    <cellStyle name="Note 5 6 3 2" xfId="30238" hidden="1" xr:uid="{00000000-0005-0000-0000-0000F87A0000}"/>
    <cellStyle name="Note 5 6 3 2" xfId="32464" hidden="1" xr:uid="{00000000-0005-0000-0000-0000FE7A0000}"/>
    <cellStyle name="Note 5 6 3 2" xfId="32637" hidden="1" xr:uid="{00000000-0005-0000-0000-0000FF7A0000}"/>
    <cellStyle name="Note 5 6 3 2" xfId="33030" hidden="1" xr:uid="{00000000-0005-0000-0000-0000007B0000}"/>
    <cellStyle name="Note 5 6 3 2" xfId="33178" hidden="1" xr:uid="{00000000-0005-0000-0000-0000017B0000}"/>
    <cellStyle name="Note 5 6 3 2" xfId="31626" hidden="1" xr:uid="{00000000-0005-0000-0000-0000FC7A0000}"/>
    <cellStyle name="Note 5 6 3 2" xfId="31741" hidden="1" xr:uid="{00000000-0005-0000-0000-0000FD7A0000}"/>
    <cellStyle name="Note 5 6 3 2" xfId="31061" hidden="1" xr:uid="{00000000-0005-0000-0000-0000FB7A0000}"/>
    <cellStyle name="Note 5 6 3 2" xfId="9591" hidden="1" xr:uid="{00000000-0005-0000-0000-0000EE7A0000}"/>
    <cellStyle name="Note 5 6 3 2" xfId="1699" hidden="1" xr:uid="{00000000-0005-0000-0000-0000EC7A0000}"/>
    <cellStyle name="Note 5 6 3 2" xfId="33516" hidden="1" xr:uid="{00000000-0005-0000-0000-0000027B0000}"/>
    <cellStyle name="Note 5 6 3 2" xfId="33853" hidden="1" xr:uid="{00000000-0005-0000-0000-0000037B0000}"/>
    <cellStyle name="Note 5 6 3 2" xfId="24663" hidden="1" xr:uid="{00000000-0005-0000-0000-0000F37A0000}"/>
    <cellStyle name="Note 5 6 3 2" xfId="28834" hidden="1" xr:uid="{00000000-0005-0000-0000-0000F47A0000}"/>
    <cellStyle name="Note 5 6 3 2" xfId="28949" hidden="1" xr:uid="{00000000-0005-0000-0000-0000F57A0000}"/>
    <cellStyle name="Note 5 6 3 2" xfId="29672" hidden="1" xr:uid="{00000000-0005-0000-0000-0000F67A0000}"/>
    <cellStyle name="Note 5 6 3 2" xfId="15842" hidden="1" xr:uid="{00000000-0005-0000-0000-0000F07A0000}"/>
    <cellStyle name="Note 5 6 3 2" xfId="18210" hidden="1" xr:uid="{00000000-0005-0000-0000-0000F17A0000}"/>
    <cellStyle name="Note 5 6 3 2" xfId="21479" hidden="1" xr:uid="{00000000-0005-0000-0000-0000F27A0000}"/>
    <cellStyle name="Note 5 6 3 2" xfId="2965" hidden="1" xr:uid="{00000000-0005-0000-0000-0000ED7A0000}"/>
    <cellStyle name="Note 5 6 3 2" xfId="30724" hidden="1" xr:uid="{00000000-0005-0000-0000-0000FA7A0000}"/>
    <cellStyle name="Note 5 6 3 2" xfId="12104" hidden="1" xr:uid="{00000000-0005-0000-0000-0000EF7A0000}"/>
    <cellStyle name="Note 5 6 3 2" xfId="30386" hidden="1" xr:uid="{00000000-0005-0000-0000-0000F97A0000}"/>
    <cellStyle name="Note 6 2 2" xfId="29847" hidden="1" xr:uid="{00000000-0005-0000-0000-00000F7B0000}"/>
    <cellStyle name="Note 6 2 2" xfId="30240" hidden="1" xr:uid="{00000000-0005-0000-0000-0000107B0000}"/>
    <cellStyle name="Note 6 2 2" xfId="32466" hidden="1" xr:uid="{00000000-0005-0000-0000-0000167B0000}"/>
    <cellStyle name="Note 6 2 2" xfId="32639" hidden="1" xr:uid="{00000000-0005-0000-0000-0000177B0000}"/>
    <cellStyle name="Note 6 2 2" xfId="33032" hidden="1" xr:uid="{00000000-0005-0000-0000-0000187B0000}"/>
    <cellStyle name="Note 6 2 2" xfId="33180" hidden="1" xr:uid="{00000000-0005-0000-0000-0000197B0000}"/>
    <cellStyle name="Note 6 2 2" xfId="31628" hidden="1" xr:uid="{00000000-0005-0000-0000-0000147B0000}"/>
    <cellStyle name="Note 6 2 2" xfId="31743" hidden="1" xr:uid="{00000000-0005-0000-0000-0000157B0000}"/>
    <cellStyle name="Note 6 2 2" xfId="31063" hidden="1" xr:uid="{00000000-0005-0000-0000-0000137B0000}"/>
    <cellStyle name="Note 6 2 2" xfId="9593" hidden="1" xr:uid="{00000000-0005-0000-0000-0000067B0000}"/>
    <cellStyle name="Note 6 2 2" xfId="1701" hidden="1" xr:uid="{00000000-0005-0000-0000-0000047B0000}"/>
    <cellStyle name="Note 6 2 2" xfId="33518" hidden="1" xr:uid="{00000000-0005-0000-0000-00001A7B0000}"/>
    <cellStyle name="Note 6 2 2" xfId="33855" hidden="1" xr:uid="{00000000-0005-0000-0000-00001B7B0000}"/>
    <cellStyle name="Note 6 2 2" xfId="24665" hidden="1" xr:uid="{00000000-0005-0000-0000-00000B7B0000}"/>
    <cellStyle name="Note 6 2 2" xfId="28836" hidden="1" xr:uid="{00000000-0005-0000-0000-00000C7B0000}"/>
    <cellStyle name="Note 6 2 2" xfId="28951" hidden="1" xr:uid="{00000000-0005-0000-0000-00000D7B0000}"/>
    <cellStyle name="Note 6 2 2" xfId="29674" hidden="1" xr:uid="{00000000-0005-0000-0000-00000E7B0000}"/>
    <cellStyle name="Note 6 2 2" xfId="15844" hidden="1" xr:uid="{00000000-0005-0000-0000-0000087B0000}"/>
    <cellStyle name="Note 6 2 2" xfId="18212" hidden="1" xr:uid="{00000000-0005-0000-0000-0000097B0000}"/>
    <cellStyle name="Note 6 2 2" xfId="21481" hidden="1" xr:uid="{00000000-0005-0000-0000-00000A7B0000}"/>
    <cellStyle name="Note 6 2 2" xfId="2967" hidden="1" xr:uid="{00000000-0005-0000-0000-0000057B0000}"/>
    <cellStyle name="Note 6 2 2" xfId="30726" hidden="1" xr:uid="{00000000-0005-0000-0000-0000127B0000}"/>
    <cellStyle name="Note 6 2 2" xfId="12106" hidden="1" xr:uid="{00000000-0005-0000-0000-0000077B0000}"/>
    <cellStyle name="Note 6 2 2" xfId="30388" hidden="1" xr:uid="{00000000-0005-0000-0000-0000117B0000}"/>
    <cellStyle name="Note 6 3" xfId="29786" hidden="1" xr:uid="{00000000-0005-0000-0000-0000277B0000}"/>
    <cellStyle name="Note 6 3" xfId="30179" hidden="1" xr:uid="{00000000-0005-0000-0000-0000287B0000}"/>
    <cellStyle name="Note 6 3" xfId="32405" hidden="1" xr:uid="{00000000-0005-0000-0000-00002E7B0000}"/>
    <cellStyle name="Note 6 3" xfId="32578" hidden="1" xr:uid="{00000000-0005-0000-0000-00002F7B0000}"/>
    <cellStyle name="Note 6 3" xfId="32971" hidden="1" xr:uid="{00000000-0005-0000-0000-0000307B0000}"/>
    <cellStyle name="Note 6 3" xfId="33119" hidden="1" xr:uid="{00000000-0005-0000-0000-0000317B0000}"/>
    <cellStyle name="Note 6 3" xfId="31567" hidden="1" xr:uid="{00000000-0005-0000-0000-00002C7B0000}"/>
    <cellStyle name="Note 6 3" xfId="31682" hidden="1" xr:uid="{00000000-0005-0000-0000-00002D7B0000}"/>
    <cellStyle name="Note 6 3" xfId="31002" hidden="1" xr:uid="{00000000-0005-0000-0000-00002B7B0000}"/>
    <cellStyle name="Note 6 3" xfId="9532" hidden="1" xr:uid="{00000000-0005-0000-0000-00001E7B0000}"/>
    <cellStyle name="Note 6 3" xfId="1640" hidden="1" xr:uid="{00000000-0005-0000-0000-00001C7B0000}"/>
    <cellStyle name="Note 6 3" xfId="33457" hidden="1" xr:uid="{00000000-0005-0000-0000-0000327B0000}"/>
    <cellStyle name="Note 6 3" xfId="33794" hidden="1" xr:uid="{00000000-0005-0000-0000-0000337B0000}"/>
    <cellStyle name="Note 6 3" xfId="24604" hidden="1" xr:uid="{00000000-0005-0000-0000-0000237B0000}"/>
    <cellStyle name="Note 6 3" xfId="28775" hidden="1" xr:uid="{00000000-0005-0000-0000-0000247B0000}"/>
    <cellStyle name="Note 6 3" xfId="28890" hidden="1" xr:uid="{00000000-0005-0000-0000-0000257B0000}"/>
    <cellStyle name="Note 6 3" xfId="29613" hidden="1" xr:uid="{00000000-0005-0000-0000-0000267B0000}"/>
    <cellStyle name="Note 6 3" xfId="15783" hidden="1" xr:uid="{00000000-0005-0000-0000-0000207B0000}"/>
    <cellStyle name="Note 6 3" xfId="18151" hidden="1" xr:uid="{00000000-0005-0000-0000-0000217B0000}"/>
    <cellStyle name="Note 6 3" xfId="21420" hidden="1" xr:uid="{00000000-0005-0000-0000-0000227B0000}"/>
    <cellStyle name="Note 6 3" xfId="2906" hidden="1" xr:uid="{00000000-0005-0000-0000-00001D7B0000}"/>
    <cellStyle name="Note 6 3" xfId="30665" hidden="1" xr:uid="{00000000-0005-0000-0000-00002A7B0000}"/>
    <cellStyle name="Note 6 3" xfId="12045" hidden="1" xr:uid="{00000000-0005-0000-0000-00001F7B0000}"/>
    <cellStyle name="Note 6 3" xfId="30327" hidden="1" xr:uid="{00000000-0005-0000-0000-0000297B0000}"/>
    <cellStyle name="Note 8" xfId="29433" hidden="1" xr:uid="{00000000-0005-0000-0000-0000527B0000}"/>
    <cellStyle name="Note 8" xfId="29086" hidden="1" xr:uid="{00000000-0005-0000-0000-0000537B0000}"/>
    <cellStyle name="Note 8" xfId="28993" hidden="1" xr:uid="{00000000-0005-0000-0000-0000547B0000}"/>
    <cellStyle name="Note 8" xfId="29047" hidden="1" xr:uid="{00000000-0005-0000-0000-0000557B0000}"/>
    <cellStyle name="Note 8" xfId="33088" hidden="1" xr:uid="{00000000-0005-0000-0000-0000747B0000}"/>
    <cellStyle name="Note 8" xfId="33273" hidden="1" xr:uid="{00000000-0005-0000-0000-0000757B0000}"/>
    <cellStyle name="Note 8" xfId="33351" hidden="1" xr:uid="{00000000-0005-0000-0000-0000767B0000}"/>
    <cellStyle name="Note 8" xfId="33430" hidden="1" xr:uid="{00000000-0005-0000-0000-0000777B0000}"/>
    <cellStyle name="Note 8" xfId="32365" hidden="1" xr:uid="{00000000-0005-0000-0000-0000727B0000}"/>
    <cellStyle name="Note 8" xfId="32525" hidden="1" xr:uid="{00000000-0005-0000-0000-0000737B0000}"/>
    <cellStyle name="Note 8" xfId="31833" hidden="1" xr:uid="{00000000-0005-0000-0000-0000717B0000}"/>
    <cellStyle name="Note 8" xfId="23739" hidden="1" xr:uid="{00000000-0005-0000-0000-00004A7B0000}"/>
    <cellStyle name="Note 8" xfId="25810" hidden="1" xr:uid="{00000000-0005-0000-0000-00004B7B0000}"/>
    <cellStyle name="Note 8" xfId="28451" hidden="1" xr:uid="{00000000-0005-0000-0000-00004C7B0000}"/>
    <cellStyle name="Note 8" xfId="28537" hidden="1" xr:uid="{00000000-0005-0000-0000-00004D7B0000}"/>
    <cellStyle name="Note 8" xfId="28615" hidden="1" xr:uid="{00000000-0005-0000-0000-00004E7B0000}"/>
    <cellStyle name="Note 8" xfId="28693" hidden="1" xr:uid="{00000000-0005-0000-0000-00004F7B0000}"/>
    <cellStyle name="Note 8" xfId="29275" hidden="1" xr:uid="{00000000-0005-0000-0000-0000507B0000}"/>
    <cellStyle name="Note 8" xfId="29354" hidden="1" xr:uid="{00000000-0005-0000-0000-0000517B0000}"/>
    <cellStyle name="Note 8" xfId="5019" hidden="1" xr:uid="{00000000-0005-0000-0000-00003B7B0000}"/>
    <cellStyle name="Note 8" xfId="4174" hidden="1" xr:uid="{00000000-0005-0000-0000-00003C7B0000}"/>
    <cellStyle name="Note 8" xfId="4738" hidden="1" xr:uid="{00000000-0005-0000-0000-00003D7B0000}"/>
    <cellStyle name="Note 8" xfId="11106" hidden="1" xr:uid="{00000000-0005-0000-0000-00003E7B0000}"/>
    <cellStyle name="Note 8" xfId="29748" hidden="1" xr:uid="{00000000-0005-0000-0000-0000567B0000}"/>
    <cellStyle name="Note 8" xfId="29949" hidden="1" xr:uid="{00000000-0005-0000-0000-0000577B0000}"/>
    <cellStyle name="Note 8" xfId="30027" hidden="1" xr:uid="{00000000-0005-0000-0000-0000587B0000}"/>
    <cellStyle name="Note 8" xfId="29041" hidden="1" xr:uid="{00000000-0005-0000-0000-0000597B0000}"/>
    <cellStyle name="Note 8" xfId="29573" hidden="1" xr:uid="{00000000-0005-0000-0000-00005A7B0000}"/>
    <cellStyle name="Note 8" xfId="29733" hidden="1" xr:uid="{00000000-0005-0000-0000-00005B7B0000}"/>
    <cellStyle name="Note 8" xfId="30296" hidden="1" xr:uid="{00000000-0005-0000-0000-00005C7B0000}"/>
    <cellStyle name="Note 8" xfId="30481" hidden="1" xr:uid="{00000000-0005-0000-0000-00005D7B0000}"/>
    <cellStyle name="Note 8" xfId="30559" hidden="1" xr:uid="{00000000-0005-0000-0000-00005E7B0000}"/>
    <cellStyle name="Note 8" xfId="30638" hidden="1" xr:uid="{00000000-0005-0000-0000-00005F7B0000}"/>
    <cellStyle name="Note 8" xfId="30818" hidden="1" xr:uid="{00000000-0005-0000-0000-0000607B0000}"/>
    <cellStyle name="Note 8" xfId="30896" hidden="1" xr:uid="{00000000-0005-0000-0000-0000617B0000}"/>
    <cellStyle name="Note 8" xfId="30975" hidden="1" xr:uid="{00000000-0005-0000-0000-0000627B0000}"/>
    <cellStyle name="Note 8" xfId="31155" hidden="1" xr:uid="{00000000-0005-0000-0000-0000637B0000}"/>
    <cellStyle name="Note 8" xfId="31243" hidden="1" xr:uid="{00000000-0005-0000-0000-0000647B0000}"/>
    <cellStyle name="Note 8" xfId="33610" hidden="1" xr:uid="{00000000-0005-0000-0000-0000787B0000}"/>
    <cellStyle name="Note 8" xfId="33688" hidden="1" xr:uid="{00000000-0005-0000-0000-0000797B0000}"/>
    <cellStyle name="Note 8" xfId="33767" hidden="1" xr:uid="{00000000-0005-0000-0000-00007A7B0000}"/>
    <cellStyle name="Note 8" xfId="33947" hidden="1" xr:uid="{00000000-0005-0000-0000-00007B7B0000}"/>
    <cellStyle name="Note 8" xfId="32146" hidden="1" xr:uid="{00000000-0005-0000-0000-0000697B0000}"/>
    <cellStyle name="Note 8" xfId="32225" hidden="1" xr:uid="{00000000-0005-0000-0000-00006A7B0000}"/>
    <cellStyle name="Note 8" xfId="31878" hidden="1" xr:uid="{00000000-0005-0000-0000-00006B7B0000}"/>
    <cellStyle name="Note 8" xfId="31785" hidden="1" xr:uid="{00000000-0005-0000-0000-00006C7B0000}"/>
    <cellStyle name="Note 8" xfId="31839" hidden="1" xr:uid="{00000000-0005-0000-0000-00006D7B0000}"/>
    <cellStyle name="Note 8" xfId="32540" hidden="1" xr:uid="{00000000-0005-0000-0000-00006E7B0000}"/>
    <cellStyle name="Note 8" xfId="32741" hidden="1" xr:uid="{00000000-0005-0000-0000-00006F7B0000}"/>
    <cellStyle name="Note 8" xfId="32819" hidden="1" xr:uid="{00000000-0005-0000-0000-0000707B0000}"/>
    <cellStyle name="Note 8" xfId="10798" hidden="1" xr:uid="{00000000-0005-0000-0000-0000437B0000}"/>
    <cellStyle name="Note 8" xfId="17258" hidden="1" xr:uid="{00000000-0005-0000-0000-0000447B0000}"/>
    <cellStyle name="Note 8" xfId="19391" hidden="1" xr:uid="{00000000-0005-0000-0000-0000457B0000}"/>
    <cellStyle name="Note 8" xfId="19733" hidden="1" xr:uid="{00000000-0005-0000-0000-0000467B0000}"/>
    <cellStyle name="Note 8" xfId="20541" hidden="1" xr:uid="{00000000-0005-0000-0000-0000477B0000}"/>
    <cellStyle name="Note 8" xfId="22644" hidden="1" xr:uid="{00000000-0005-0000-0000-0000487B0000}"/>
    <cellStyle name="Note 8" xfId="22986" hidden="1" xr:uid="{00000000-0005-0000-0000-0000497B0000}"/>
    <cellStyle name="Note 8" xfId="7213" hidden="1" xr:uid="{00000000-0005-0000-0000-00003A7B0000}"/>
    <cellStyle name="Note 8" xfId="642" hidden="1" xr:uid="{00000000-0005-0000-0000-0000357B0000}"/>
    <cellStyle name="Note 8" xfId="979" hidden="1" xr:uid="{00000000-0005-0000-0000-0000367B0000}"/>
    <cellStyle name="Note 8" xfId="403" hidden="1" xr:uid="{00000000-0005-0000-0000-0000347B0000}"/>
    <cellStyle name="Note 8" xfId="31329" hidden="1" xr:uid="{00000000-0005-0000-0000-0000657B0000}"/>
    <cellStyle name="Note 8" xfId="31407" hidden="1" xr:uid="{00000000-0005-0000-0000-0000667B0000}"/>
    <cellStyle name="Note 8" xfId="31485" hidden="1" xr:uid="{00000000-0005-0000-0000-0000677B0000}"/>
    <cellStyle name="Note 8" xfId="32067" hidden="1" xr:uid="{00000000-0005-0000-0000-0000687B0000}"/>
    <cellStyle name="Note 8" xfId="8404" hidden="1" xr:uid="{00000000-0005-0000-0000-0000427B0000}"/>
    <cellStyle name="Note 8" xfId="1321" hidden="1" xr:uid="{00000000-0005-0000-0000-0000377B0000}"/>
    <cellStyle name="Note 8" xfId="6530" hidden="1" xr:uid="{00000000-0005-0000-0000-0000387B0000}"/>
    <cellStyle name="Note 8" xfId="6869" hidden="1" xr:uid="{00000000-0005-0000-0000-0000397B0000}"/>
    <cellStyle name="Note 8" xfId="13650" hidden="1" xr:uid="{00000000-0005-0000-0000-0000407B0000}"/>
    <cellStyle name="Note 8" xfId="4697" hidden="1" xr:uid="{00000000-0005-0000-0000-0000417B0000}"/>
    <cellStyle name="Note 8" xfId="13308" hidden="1" xr:uid="{00000000-0005-0000-0000-00003F7B0000}"/>
    <cellStyle name="Note 9" xfId="29425" hidden="1" xr:uid="{00000000-0005-0000-0000-00009A7B0000}"/>
    <cellStyle name="Note 9" xfId="29530" hidden="1" xr:uid="{00000000-0005-0000-0000-00009B7B0000}"/>
    <cellStyle name="Note 9" xfId="29713" hidden="1" xr:uid="{00000000-0005-0000-0000-00009C7B0000}"/>
    <cellStyle name="Note 9" xfId="29162" hidden="1" xr:uid="{00000000-0005-0000-0000-00009D7B0000}"/>
    <cellStyle name="Note 9" xfId="33082" hidden="1" xr:uid="{00000000-0005-0000-0000-0000BC7B0000}"/>
    <cellStyle name="Note 9" xfId="32329" hidden="1" xr:uid="{00000000-0005-0000-0000-0000BD7B0000}"/>
    <cellStyle name="Note 9" xfId="33344" hidden="1" xr:uid="{00000000-0005-0000-0000-0000BE7B0000}"/>
    <cellStyle name="Note 9" xfId="31931" hidden="1" xr:uid="{00000000-0005-0000-0000-0000BF7B0000}"/>
    <cellStyle name="Note 9" xfId="33065" hidden="1" xr:uid="{00000000-0005-0000-0000-0000BA7B0000}"/>
    <cellStyle name="Note 9" xfId="32006" hidden="1" xr:uid="{00000000-0005-0000-0000-0000BB7B0000}"/>
    <cellStyle name="Note 9" xfId="32910" hidden="1" xr:uid="{00000000-0005-0000-0000-0000B97B0000}"/>
    <cellStyle name="Note 9" xfId="18108" hidden="1" xr:uid="{00000000-0005-0000-0000-0000927B0000}"/>
    <cellStyle name="Note 9" xfId="14118" hidden="1" xr:uid="{00000000-0005-0000-0000-0000937B0000}"/>
    <cellStyle name="Note 9" xfId="28468" hidden="1" xr:uid="{00000000-0005-0000-0000-0000947B0000}"/>
    <cellStyle name="Note 9" xfId="28467" hidden="1" xr:uid="{00000000-0005-0000-0000-0000957B0000}"/>
    <cellStyle name="Note 9" xfId="28545" hidden="1" xr:uid="{00000000-0005-0000-0000-0000967B0000}"/>
    <cellStyle name="Note 9" xfId="28686" hidden="1" xr:uid="{00000000-0005-0000-0000-0000977B0000}"/>
    <cellStyle name="Note 9" xfId="29270" hidden="1" xr:uid="{00000000-0005-0000-0000-0000987B0000}"/>
    <cellStyle name="Note 9" xfId="29284" hidden="1" xr:uid="{00000000-0005-0000-0000-0000997B0000}"/>
    <cellStyle name="Note 9" xfId="7812" hidden="1" xr:uid="{00000000-0005-0000-0000-0000837B0000}"/>
    <cellStyle name="Note 9" xfId="10696" hidden="1" xr:uid="{00000000-0005-0000-0000-0000847B0000}"/>
    <cellStyle name="Note 9" xfId="5564" hidden="1" xr:uid="{00000000-0005-0000-0000-0000857B0000}"/>
    <cellStyle name="Note 9" xfId="10796" hidden="1" xr:uid="{00000000-0005-0000-0000-0000867B0000}"/>
    <cellStyle name="Note 9" xfId="29732" hidden="1" xr:uid="{00000000-0005-0000-0000-00009E7B0000}"/>
    <cellStyle name="Note 9" xfId="29171" hidden="1" xr:uid="{00000000-0005-0000-0000-00009F7B0000}"/>
    <cellStyle name="Note 9" xfId="30020" hidden="1" xr:uid="{00000000-0005-0000-0000-0000A07B0000}"/>
    <cellStyle name="Note 9" xfId="30118" hidden="1" xr:uid="{00000000-0005-0000-0000-0000A17B0000}"/>
    <cellStyle name="Note 9" xfId="30273" hidden="1" xr:uid="{00000000-0005-0000-0000-0000A27B0000}"/>
    <cellStyle name="Note 9" xfId="29214" hidden="1" xr:uid="{00000000-0005-0000-0000-0000A37B0000}"/>
    <cellStyle name="Note 9" xfId="30290" hidden="1" xr:uid="{00000000-0005-0000-0000-0000A47B0000}"/>
    <cellStyle name="Note 9" xfId="29537" hidden="1" xr:uid="{00000000-0005-0000-0000-0000A57B0000}"/>
    <cellStyle name="Note 9" xfId="30552" hidden="1" xr:uid="{00000000-0005-0000-0000-0000A67B0000}"/>
    <cellStyle name="Note 9" xfId="29139" hidden="1" xr:uid="{00000000-0005-0000-0000-0000A77B0000}"/>
    <cellStyle name="Note 9" xfId="29596" hidden="1" xr:uid="{00000000-0005-0000-0000-0000A87B0000}"/>
    <cellStyle name="Note 9" xfId="30889" hidden="1" xr:uid="{00000000-0005-0000-0000-0000A97B0000}"/>
    <cellStyle name="Note 9" xfId="30312" hidden="1" xr:uid="{00000000-0005-0000-0000-0000AA7B0000}"/>
    <cellStyle name="Note 9" xfId="30109" hidden="1" xr:uid="{00000000-0005-0000-0000-0000AB7B0000}"/>
    <cellStyle name="Note 9" xfId="31260" hidden="1" xr:uid="{00000000-0005-0000-0000-0000AC7B0000}"/>
    <cellStyle name="Note 9" xfId="32388" hidden="1" xr:uid="{00000000-0005-0000-0000-0000C07B0000}"/>
    <cellStyle name="Note 9" xfId="33681" hidden="1" xr:uid="{00000000-0005-0000-0000-0000C17B0000}"/>
    <cellStyle name="Note 9" xfId="33104" hidden="1" xr:uid="{00000000-0005-0000-0000-0000C27B0000}"/>
    <cellStyle name="Note 9" xfId="32901" hidden="1" xr:uid="{00000000-0005-0000-0000-0000C37B0000}"/>
    <cellStyle name="Note 9" xfId="32076" hidden="1" xr:uid="{00000000-0005-0000-0000-0000B17B0000}"/>
    <cellStyle name="Note 9" xfId="32217" hidden="1" xr:uid="{00000000-0005-0000-0000-0000B27B0000}"/>
    <cellStyle name="Note 9" xfId="32322" hidden="1" xr:uid="{00000000-0005-0000-0000-0000B37B0000}"/>
    <cellStyle name="Note 9" xfId="32505" hidden="1" xr:uid="{00000000-0005-0000-0000-0000B47B0000}"/>
    <cellStyle name="Note 9" xfId="31954" hidden="1" xr:uid="{00000000-0005-0000-0000-0000B57B0000}"/>
    <cellStyle name="Note 9" xfId="32524" hidden="1" xr:uid="{00000000-0005-0000-0000-0000B67B0000}"/>
    <cellStyle name="Note 9" xfId="31963" hidden="1" xr:uid="{00000000-0005-0000-0000-0000B77B0000}"/>
    <cellStyle name="Note 9" xfId="32812" hidden="1" xr:uid="{00000000-0005-0000-0000-0000B87B0000}"/>
    <cellStyle name="Note 9" xfId="6010" hidden="1" xr:uid="{00000000-0005-0000-0000-00008B7B0000}"/>
    <cellStyle name="Note 9" xfId="16996" hidden="1" xr:uid="{00000000-0005-0000-0000-00008C7B0000}"/>
    <cellStyle name="Note 9" xfId="7900" hidden="1" xr:uid="{00000000-0005-0000-0000-00008D7B0000}"/>
    <cellStyle name="Note 9" xfId="19692" hidden="1" xr:uid="{00000000-0005-0000-0000-00008E7B0000}"/>
    <cellStyle name="Note 9" xfId="5427" hidden="1" xr:uid="{00000000-0005-0000-0000-00008F7B0000}"/>
    <cellStyle name="Note 9" xfId="9442" hidden="1" xr:uid="{00000000-0005-0000-0000-0000907B0000}"/>
    <cellStyle name="Note 9" xfId="22945" hidden="1" xr:uid="{00000000-0005-0000-0000-0000917B0000}"/>
    <cellStyle name="Note 9" xfId="7171" hidden="1" xr:uid="{00000000-0005-0000-0000-0000827B0000}"/>
    <cellStyle name="Note 9" xfId="438" hidden="1" xr:uid="{00000000-0005-0000-0000-00007D7B0000}"/>
    <cellStyle name="Note 9" xfId="725" hidden="1" xr:uid="{00000000-0005-0000-0000-00007E7B0000}"/>
    <cellStyle name="Note 9" xfId="451" hidden="1" xr:uid="{00000000-0005-0000-0000-00007C7B0000}"/>
    <cellStyle name="Note 9" xfId="31259" hidden="1" xr:uid="{00000000-0005-0000-0000-0000AD7B0000}"/>
    <cellStyle name="Note 9" xfId="31337" hidden="1" xr:uid="{00000000-0005-0000-0000-0000AE7B0000}"/>
    <cellStyle name="Note 9" xfId="31478" hidden="1" xr:uid="{00000000-0005-0000-0000-0000AF7B0000}"/>
    <cellStyle name="Note 9" xfId="32062" hidden="1" xr:uid="{00000000-0005-0000-0000-0000B07B0000}"/>
    <cellStyle name="Note 9" xfId="16906" hidden="1" xr:uid="{00000000-0005-0000-0000-00008A7B0000}"/>
    <cellStyle name="Note 9" xfId="1280" hidden="1" xr:uid="{00000000-0005-0000-0000-00007F7B0000}"/>
    <cellStyle name="Note 9" xfId="6376" hidden="1" xr:uid="{00000000-0005-0000-0000-0000807B0000}"/>
    <cellStyle name="Note 9" xfId="6614" hidden="1" xr:uid="{00000000-0005-0000-0000-0000817B0000}"/>
    <cellStyle name="Note 9" xfId="13609" hidden="1" xr:uid="{00000000-0005-0000-0000-0000887B0000}"/>
    <cellStyle name="Note 9" xfId="14189" hidden="1" xr:uid="{00000000-0005-0000-0000-0000897B0000}"/>
    <cellStyle name="Note 9" xfId="5653" hidden="1" xr:uid="{00000000-0005-0000-0000-0000877B0000}"/>
    <cellStyle name="Output" xfId="12" builtinId="21" customBuiltin="1"/>
    <cellStyle name="Percent" xfId="8297" builtinId="5" hidden="1"/>
    <cellStyle name="Percent" xfId="22364" builtinId="5" hidden="1"/>
    <cellStyle name="Percent" xfId="18504" builtinId="5" hidden="1"/>
    <cellStyle name="Percent" xfId="17783" builtinId="5" hidden="1"/>
    <cellStyle name="Percent" xfId="10571" builtinId="5" hidden="1"/>
    <cellStyle name="Percent" xfId="177" builtinId="5" hidden="1"/>
    <cellStyle name="Percent" xfId="247" builtinId="5" hidden="1"/>
    <cellStyle name="Percent" xfId="285" builtinId="5" hidden="1"/>
    <cellStyle name="Percent" xfId="5645" builtinId="5" hidden="1"/>
    <cellStyle name="Percent" xfId="14554" builtinId="5" hidden="1"/>
    <cellStyle name="Percent" xfId="11046" builtinId="5" hidden="1"/>
    <cellStyle name="Percent" xfId="14638" builtinId="5" hidden="1"/>
    <cellStyle name="Percent" xfId="16806" builtinId="5" hidden="1"/>
    <cellStyle name="Percent" xfId="7732" builtinId="5" hidden="1"/>
    <cellStyle name="Percent" xfId="14797" builtinId="5" hidden="1"/>
    <cellStyle name="Percent" xfId="14598" builtinId="5" hidden="1"/>
    <cellStyle name="Percent" xfId="16920" builtinId="5" hidden="1"/>
    <cellStyle name="Percent" xfId="4549" builtinId="5" hidden="1"/>
    <cellStyle name="Percent" xfId="8525" builtinId="5" hidden="1"/>
    <cellStyle name="Percent" xfId="6156" builtinId="5" hidden="1"/>
    <cellStyle name="Percent" xfId="3905" builtinId="5" hidden="1"/>
    <cellStyle name="Percent" xfId="3975" builtinId="5" hidden="1"/>
    <cellStyle name="Percent" xfId="4013" builtinId="5" hidden="1"/>
    <cellStyle name="Percent" xfId="4109" builtinId="5" hidden="1"/>
    <cellStyle name="Percent" xfId="8242" builtinId="5" hidden="1"/>
    <cellStyle name="Percent" xfId="6110" builtinId="5" hidden="1"/>
    <cellStyle name="Percent" xfId="8345" builtinId="5" hidden="1"/>
    <cellStyle name="Percent" xfId="6" builtinId="5" hidden="1"/>
    <cellStyle name="Percent" xfId="6058" builtinId="5" hidden="1"/>
    <cellStyle name="Percent" xfId="19110" builtinId="5" hidden="1"/>
    <cellStyle name="Percent" xfId="8315" builtinId="5" hidden="1"/>
    <cellStyle name="Percent" xfId="57" builtinId="5" hidden="1"/>
    <cellStyle name="Percent" xfId="133" builtinId="5" hidden="1"/>
    <cellStyle name="Percent" xfId="354" builtinId="5" hidden="1"/>
    <cellStyle name="Percent" xfId="28445" xr:uid="{00000000-0005-0000-0000-0000E87B0000}"/>
    <cellStyle name="Percent [0]" xfId="127" xr:uid="{00000000-0005-0000-0000-0000E97B0000}"/>
    <cellStyle name="Percent [1]" xfId="48" xr:uid="{00000000-0005-0000-0000-0000EB7B0000}"/>
    <cellStyle name="Percent [2]" xfId="44" xr:uid="{00000000-0005-0000-0000-0000ED7B0000}"/>
    <cellStyle name="Percent [3]" xfId="50" xr:uid="{00000000-0005-0000-0000-0000EF7B0000}"/>
    <cellStyle name="Rt border" xfId="28444" xr:uid="{C8F2665A-897E-456C-9933-F7D19FBB33FF}"/>
    <cellStyle name="Rt margin" xfId="92" xr:uid="{00000000-0005-0000-0000-0000F27B0000}"/>
    <cellStyle name="Rt margin 2" xfId="34033" xr:uid="{AB7D7CDE-C0BF-4CDC-960D-29B03AEF8DF6}"/>
    <cellStyle name="Sum" xfId="28442" xr:uid="{00000000-0005-0000-0000-0000F47B0000}"/>
    <cellStyle name="Text" xfId="45" xr:uid="{00000000-0005-0000-0000-0000F57B0000}"/>
    <cellStyle name="Text 2" xfId="34034" xr:uid="{05E107EA-F8ED-40D9-9601-299C01A9ED20}"/>
    <cellStyle name="Title" xfId="1" builtinId="15" customBuiltin="1"/>
    <cellStyle name="Total" xfId="10661" builtinId="25" hidden="1" customBuiltin="1"/>
    <cellStyle name="Total" xfId="4301" builtinId="25" hidden="1" customBuiltin="1"/>
    <cellStyle name="Total" xfId="6263" builtinId="25" hidden="1" customBuiltin="1"/>
    <cellStyle name="Total" xfId="4082" builtinId="25" hidden="1" customBuiltin="1"/>
    <cellStyle name="Total" xfId="6164" builtinId="25" hidden="1" customBuiltin="1"/>
    <cellStyle name="Total" xfId="4337" builtinId="25" hidden="1" customBuiltin="1"/>
    <cellStyle name="Total" xfId="12874" builtinId="25" hidden="1" customBuiltin="1"/>
    <cellStyle name="Total" xfId="11933" builtinId="25" hidden="1" customBuiltin="1"/>
    <cellStyle name="Total" xfId="11027" builtinId="25" hidden="1" customBuiltin="1"/>
    <cellStyle name="Total" xfId="27142" builtinId="25" hidden="1" customBuiltin="1"/>
    <cellStyle name="Total" xfId="27169" builtinId="25" hidden="1" customBuiltin="1"/>
    <cellStyle name="Total" xfId="26841" builtinId="25" hidden="1" customBuiltin="1"/>
    <cellStyle name="Total" xfId="27186" builtinId="25" hidden="1" customBuiltin="1"/>
    <cellStyle name="Total" xfId="26639" builtinId="25" hidden="1" customBuiltin="1"/>
    <cellStyle name="Total" xfId="27209" builtinId="25" hidden="1" customBuiltin="1"/>
    <cellStyle name="Total" xfId="27231" builtinId="25" hidden="1" customBuiltin="1"/>
    <cellStyle name="Total" xfId="27252" builtinId="25" hidden="1" customBuiltin="1"/>
    <cellStyle name="Total" xfId="27277" builtinId="25" hidden="1" customBuiltin="1"/>
    <cellStyle name="Total" xfId="27313" builtinId="25" hidden="1" customBuiltin="1"/>
    <cellStyle name="Total" xfId="27373" builtinId="25" hidden="1" customBuiltin="1"/>
    <cellStyle name="Total" xfId="27402" builtinId="25" hidden="1" customBuiltin="1"/>
    <cellStyle name="Total" xfId="27429" builtinId="25" hidden="1" customBuiltin="1"/>
    <cellStyle name="Total" xfId="27265" builtinId="25" hidden="1" customBuiltin="1"/>
    <cellStyle name="Total" xfId="27446" builtinId="25" hidden="1" customBuiltin="1"/>
    <cellStyle name="Total" xfId="27279" builtinId="25" hidden="1" customBuiltin="1"/>
    <cellStyle name="Total" xfId="27469" builtinId="25" hidden="1" customBuiltin="1"/>
    <cellStyle name="Total" xfId="27491" builtinId="25" hidden="1" customBuiltin="1"/>
    <cellStyle name="Total" xfId="27533" builtinId="25" hidden="1" customBuiltin="1"/>
    <cellStyle name="Total" xfId="26537" builtinId="25" hidden="1" customBuiltin="1"/>
    <cellStyle name="Total" xfId="26621" builtinId="25" hidden="1" customBuiltin="1"/>
    <cellStyle name="Total" xfId="26489" builtinId="25" hidden="1" customBuiltin="1"/>
    <cellStyle name="Total" xfId="26531" builtinId="25" hidden="1" customBuiltin="1"/>
    <cellStyle name="Total" xfId="26633" builtinId="25" hidden="1" customBuiltin="1"/>
    <cellStyle name="Total" xfId="26488" builtinId="25" hidden="1" customBuiltin="1"/>
    <cellStyle name="Total" xfId="27586" builtinId="25" hidden="1" customBuiltin="1"/>
    <cellStyle name="Total" xfId="27607" builtinId="25" hidden="1" customBuiltin="1"/>
    <cellStyle name="Total" xfId="27630" builtinId="25" hidden="1" customBuiltin="1"/>
    <cellStyle name="Total" xfId="27651" builtinId="25" hidden="1" customBuiltin="1"/>
    <cellStyle name="Total" xfId="27672" builtinId="25" hidden="1" customBuiltin="1"/>
    <cellStyle name="Total" xfId="27547" builtinId="25" hidden="1" customBuiltin="1"/>
    <cellStyle name="Total" xfId="27704" builtinId="25" hidden="1" customBuiltin="1"/>
    <cellStyle name="Total" xfId="27733" builtinId="25" hidden="1" customBuiltin="1"/>
    <cellStyle name="Total" xfId="27768" builtinId="25" hidden="1" customBuiltin="1"/>
    <cellStyle name="Total" xfId="27797" builtinId="25" hidden="1" customBuiltin="1"/>
    <cellStyle name="Total" xfId="27828" builtinId="25" hidden="1" customBuiltin="1"/>
    <cellStyle name="Total" xfId="27572" builtinId="25" hidden="1" customBuiltin="1"/>
    <cellStyle name="Total" xfId="27846" builtinId="25" hidden="1" customBuiltin="1"/>
    <cellStyle name="Total" xfId="27558" builtinId="25" hidden="1" customBuiltin="1"/>
    <cellStyle name="Total" xfId="27873" builtinId="25" hidden="1" customBuiltin="1"/>
    <cellStyle name="Total" xfId="27894" builtinId="25" hidden="1" customBuiltin="1"/>
    <cellStyle name="Total" xfId="27848" builtinId="25" hidden="1" customBuiltin="1"/>
    <cellStyle name="Total" xfId="27955" builtinId="25" hidden="1" customBuiltin="1"/>
    <cellStyle name="Total" xfId="27983" builtinId="25" hidden="1" customBuiltin="1"/>
    <cellStyle name="Total" xfId="28015" builtinId="25" hidden="1" customBuiltin="1"/>
    <cellStyle name="Total" xfId="28043" builtinId="25" hidden="1" customBuiltin="1"/>
    <cellStyle name="Total" xfId="28070" builtinId="25" hidden="1" customBuiltin="1"/>
    <cellStyle name="Total" xfId="27747" builtinId="25" hidden="1" customBuiltin="1"/>
    <cellStyle name="Total" xfId="27549" builtinId="25" hidden="1" customBuiltin="1"/>
    <cellStyle name="Total" xfId="28110" builtinId="25" hidden="1" customBuiltin="1"/>
    <cellStyle name="Total" xfId="28131" builtinId="25" hidden="1" customBuiltin="1"/>
    <cellStyle name="Total" xfId="28152" builtinId="25" hidden="1" customBuiltin="1"/>
    <cellStyle name="Total" xfId="28177" builtinId="25" hidden="1" customBuiltin="1"/>
    <cellStyle name="Total" xfId="28211" builtinId="25" hidden="1" customBuiltin="1"/>
    <cellStyle name="Total" xfId="28239" builtinId="25" hidden="1" customBuiltin="1"/>
    <cellStyle name="Total" xfId="28271" builtinId="25" hidden="1" customBuiltin="1"/>
    <cellStyle name="Total" xfId="28299" builtinId="25" hidden="1" customBuiltin="1"/>
    <cellStyle name="Total" xfId="28326" builtinId="25" hidden="1" customBuiltin="1"/>
    <cellStyle name="Total" xfId="28165" builtinId="25" hidden="1" customBuiltin="1"/>
    <cellStyle name="Total" xfId="28343" builtinId="25" hidden="1" customBuiltin="1"/>
    <cellStyle name="Total" xfId="26107" builtinId="25" hidden="1" customBuiltin="1"/>
    <cellStyle name="Total" xfId="26300" builtinId="25" hidden="1" customBuiltin="1"/>
    <cellStyle name="Total" xfId="26323" builtinId="25" hidden="1" customBuiltin="1"/>
    <cellStyle name="Total" xfId="26344" builtinId="25" hidden="1" customBuiltin="1"/>
    <cellStyle name="Total" xfId="26366" builtinId="25" hidden="1" customBuiltin="1"/>
    <cellStyle name="Total" xfId="26388" builtinId="25" hidden="1" customBuiltin="1"/>
    <cellStyle name="Total" xfId="26409" builtinId="25" hidden="1" customBuiltin="1"/>
    <cellStyle name="Total" xfId="26431" builtinId="25" hidden="1" customBuiltin="1"/>
    <cellStyle name="Total" xfId="26453" builtinId="25" hidden="1" customBuiltin="1"/>
    <cellStyle name="Total" xfId="26474" builtinId="25" hidden="1" customBuiltin="1"/>
    <cellStyle name="Total" xfId="26499" builtinId="25" hidden="1" customBuiltin="1"/>
    <cellStyle name="Total" xfId="26678" builtinId="25" hidden="1" customBuiltin="1"/>
    <cellStyle name="Total" xfId="26722" builtinId="25" hidden="1" customBuiltin="1"/>
    <cellStyle name="Total" xfId="26744" builtinId="25" hidden="1" customBuiltin="1"/>
    <cellStyle name="Total" xfId="26765" builtinId="25" hidden="1" customBuiltin="1"/>
    <cellStyle name="Total" xfId="26637" builtinId="25" hidden="1" customBuiltin="1"/>
    <cellStyle name="Total" xfId="26798" builtinId="25" hidden="1" customBuiltin="1"/>
    <cellStyle name="Total" xfId="26827" builtinId="25" hidden="1" customBuiltin="1"/>
    <cellStyle name="Total" xfId="26892" builtinId="25" hidden="1" customBuiltin="1"/>
    <cellStyle name="Total" xfId="26923" builtinId="25" hidden="1" customBuiltin="1"/>
    <cellStyle name="Total" xfId="26663" builtinId="25" hidden="1" customBuiltin="1"/>
    <cellStyle name="Total" xfId="26941" builtinId="25" hidden="1" customBuiltin="1"/>
    <cellStyle name="Total" xfId="26648" builtinId="25" hidden="1" customBuiltin="1"/>
    <cellStyle name="Total" xfId="26968" builtinId="25" hidden="1" customBuiltin="1"/>
    <cellStyle name="Total" xfId="26990" builtinId="25" hidden="1" customBuiltin="1"/>
    <cellStyle name="Total" xfId="27011" builtinId="25" hidden="1" customBuiltin="1"/>
    <cellStyle name="Total" xfId="26943" builtinId="25" hidden="1" customBuiltin="1"/>
    <cellStyle name="Total" xfId="27053" builtinId="25" hidden="1" customBuiltin="1"/>
    <cellStyle name="Total" xfId="27081" builtinId="25" hidden="1" customBuiltin="1"/>
    <cellStyle name="Total" xfId="27113" builtinId="25" hidden="1" customBuiltin="1"/>
    <cellStyle name="Total" xfId="25879" builtinId="25" hidden="1" customBuiltin="1"/>
    <cellStyle name="Total" xfId="25912" builtinId="25" hidden="1" customBuiltin="1"/>
    <cellStyle name="Total" xfId="25942" builtinId="25" hidden="1" customBuiltin="1"/>
    <cellStyle name="Total" xfId="20890" builtinId="25" hidden="1" customBuiltin="1"/>
    <cellStyle name="Total" xfId="24085" builtinId="25" hidden="1" customBuiltin="1"/>
    <cellStyle name="Total" xfId="25998" builtinId="25" hidden="1" customBuiltin="1"/>
    <cellStyle name="Total" xfId="26034" builtinId="25" hidden="1" customBuiltin="1"/>
    <cellStyle name="Total" xfId="26068" builtinId="25" hidden="1" customBuiltin="1"/>
    <cellStyle name="Total" xfId="26105" builtinId="25" hidden="1" customBuiltin="1"/>
    <cellStyle name="Total" xfId="26142" builtinId="25" hidden="1" customBuiltin="1"/>
    <cellStyle name="Total" xfId="26171" builtinId="25" hidden="1" customBuiltin="1"/>
    <cellStyle name="Total" xfId="26203" builtinId="25" hidden="1" customBuiltin="1"/>
    <cellStyle name="Total" xfId="26233" builtinId="25" hidden="1" customBuiltin="1"/>
    <cellStyle name="Total" xfId="26093" builtinId="25" hidden="1" customBuiltin="1"/>
    <cellStyle name="Total" xfId="26277" builtinId="25" hidden="1" customBuiltin="1"/>
    <cellStyle name="Total" xfId="25636" builtinId="25" hidden="1" customBuiltin="1"/>
    <cellStyle name="Total" xfId="13998" builtinId="25" hidden="1" customBuiltin="1"/>
    <cellStyle name="Total" xfId="25677" builtinId="25" hidden="1" customBuiltin="1"/>
    <cellStyle name="Total" xfId="25713" builtinId="25" hidden="1" customBuiltin="1"/>
    <cellStyle name="Total" xfId="25748" builtinId="25" hidden="1" customBuiltin="1"/>
    <cellStyle name="Total" xfId="25639" builtinId="25" hidden="1" customBuiltin="1"/>
    <cellStyle name="Total" xfId="25811" builtinId="25" hidden="1" customBuiltin="1"/>
    <cellStyle name="Total" xfId="25844" builtinId="25" hidden="1" customBuiltin="1"/>
    <cellStyle name="Total" xfId="23294" builtinId="25" hidden="1" customBuiltin="1"/>
    <cellStyle name="Total" xfId="20092" builtinId="25" hidden="1" customBuiltin="1"/>
    <cellStyle name="Total" xfId="24508" builtinId="25" hidden="1" customBuiltin="1"/>
    <cellStyle name="Total" xfId="21235" builtinId="25" hidden="1" customBuiltin="1"/>
    <cellStyle name="Total" xfId="20018" builtinId="25" hidden="1" customBuiltin="1"/>
    <cellStyle name="Total" xfId="20242" builtinId="25" hidden="1" customBuiltin="1"/>
    <cellStyle name="Total" xfId="24864" builtinId="25" hidden="1" customBuiltin="1"/>
    <cellStyle name="Total" xfId="26260" builtinId="25" hidden="1" customBuiltin="1"/>
    <cellStyle name="Total" xfId="26699" builtinId="25" hidden="1" customBuiltin="1"/>
    <cellStyle name="Total" xfId="27915" builtinId="25" hidden="1" customBuiltin="1"/>
    <cellStyle name="Total" xfId="27341" builtinId="25" hidden="1" customBuiltin="1"/>
    <cellStyle name="Total" xfId="13591" builtinId="25" hidden="1" customBuiltin="1"/>
    <cellStyle name="Total" xfId="13801" builtinId="25" hidden="1" customBuiltin="1"/>
    <cellStyle name="Total" xfId="13608" builtinId="25" hidden="1" customBuiltin="1"/>
    <cellStyle name="Total" xfId="13838" builtinId="25" hidden="1" customBuiltin="1"/>
    <cellStyle name="Total" xfId="13874" builtinId="25" hidden="1" customBuiltin="1"/>
    <cellStyle name="Total" xfId="13908" builtinId="25" hidden="1" customBuiltin="1"/>
    <cellStyle name="Total" xfId="13955" builtinId="25" hidden="1" customBuiltin="1"/>
    <cellStyle name="Total" xfId="14315" builtinId="25" hidden="1" customBuiltin="1"/>
    <cellStyle name="Total" xfId="14336" builtinId="25" hidden="1" customBuiltin="1"/>
    <cellStyle name="Total" xfId="14358" builtinId="25" hidden="1" customBuiltin="1"/>
    <cellStyle name="Total" xfId="14380" builtinId="25" hidden="1" customBuiltin="1"/>
    <cellStyle name="Total" xfId="14401" builtinId="25" hidden="1" customBuiltin="1"/>
    <cellStyle name="Total" xfId="14443" builtinId="25" hidden="1" customBuiltin="1"/>
    <cellStyle name="Total" xfId="14844" builtinId="25" hidden="1" customBuiltin="1"/>
    <cellStyle name="Total" xfId="14868" builtinId="25" hidden="1" customBuiltin="1"/>
    <cellStyle name="Total" xfId="14896" builtinId="25" hidden="1" customBuiltin="1"/>
    <cellStyle name="Total" xfId="14919" builtinId="25" hidden="1" customBuiltin="1"/>
    <cellStyle name="Total" xfId="14943" builtinId="25" hidden="1" customBuiltin="1"/>
    <cellStyle name="Total" xfId="14800" builtinId="25" hidden="1" customBuiltin="1"/>
    <cellStyle name="Total" xfId="14978" builtinId="25" hidden="1" customBuiltin="1"/>
    <cellStyle name="Total" xfId="15008" builtinId="25" hidden="1" customBuiltin="1"/>
    <cellStyle name="Total" xfId="15043" builtinId="25" hidden="1" customBuiltin="1"/>
    <cellStyle name="Total" xfId="15075" builtinId="25" hidden="1" customBuiltin="1"/>
    <cellStyle name="Total" xfId="15107" builtinId="25" hidden="1" customBuiltin="1"/>
    <cellStyle name="Total" xfId="14829" builtinId="25" hidden="1" customBuiltin="1"/>
    <cellStyle name="Total" xfId="15125" builtinId="25" hidden="1" customBuiltin="1"/>
    <cellStyle name="Total" xfId="12362" builtinId="25" hidden="1" customBuiltin="1"/>
    <cellStyle name="Total" xfId="3400" builtinId="25" hidden="1" customBuiltin="1"/>
    <cellStyle name="Total" xfId="3428" builtinId="25" hidden="1" customBuiltin="1"/>
    <cellStyle name="Total" xfId="3460" builtinId="25" hidden="1" customBuiltin="1"/>
    <cellStyle name="Total" xfId="3488" builtinId="25" hidden="1" customBuiltin="1"/>
    <cellStyle name="Total" xfId="3515" builtinId="25" hidden="1" customBuiltin="1"/>
    <cellStyle name="Total" xfId="3192" builtinId="25" hidden="1" customBuiltin="1"/>
    <cellStyle name="Total" xfId="3532" builtinId="25" hidden="1" customBuiltin="1"/>
    <cellStyle name="Total" xfId="3555" builtinId="25" hidden="1" customBuiltin="1"/>
    <cellStyle name="Total" xfId="3576" builtinId="25" hidden="1" customBuiltin="1"/>
    <cellStyle name="Total" xfId="3597" builtinId="25" hidden="1" customBuiltin="1"/>
    <cellStyle name="Total" xfId="3622" builtinId="25" hidden="1" customBuiltin="1"/>
    <cellStyle name="Total" xfId="3656" builtinId="25" hidden="1" customBuiltin="1"/>
    <cellStyle name="Total" xfId="3684" builtinId="25" hidden="1" customBuiltin="1"/>
    <cellStyle name="Total" xfId="3716" builtinId="25" hidden="1" customBuiltin="1"/>
    <cellStyle name="Total" xfId="3744" builtinId="25" hidden="1" customBuiltin="1"/>
    <cellStyle name="Total" xfId="3771" builtinId="25" hidden="1" customBuiltin="1"/>
    <cellStyle name="Total" xfId="3610" builtinId="25" hidden="1" customBuiltin="1"/>
    <cellStyle name="Total" xfId="3788" builtinId="25" hidden="1" customBuiltin="1"/>
    <cellStyle name="Total" xfId="3624" builtinId="25" hidden="1" customBuiltin="1"/>
    <cellStyle name="Total" xfId="3811" builtinId="25" hidden="1" customBuiltin="1"/>
    <cellStyle name="Total" xfId="3832" builtinId="25" hidden="1" customBuiltin="1"/>
    <cellStyle name="Total" xfId="3853" builtinId="25" hidden="1" customBuiltin="1"/>
    <cellStyle name="Total" xfId="3874" builtinId="25" hidden="1" customBuiltin="1"/>
    <cellStyle name="Total" xfId="3915" builtinId="25" hidden="1" customBuiltin="1"/>
    <cellStyle name="Total" xfId="3949" builtinId="25" hidden="1" customBuiltin="1"/>
    <cellStyle name="Total" xfId="3986" builtinId="25" hidden="1" customBuiltin="1"/>
    <cellStyle name="Total" xfId="4023" builtinId="25" hidden="1" customBuiltin="1"/>
    <cellStyle name="Total" xfId="4057" builtinId="25" hidden="1" customBuiltin="1"/>
    <cellStyle name="Total" xfId="4255" builtinId="25" hidden="1" customBuiltin="1"/>
    <cellStyle name="Total" xfId="6389" builtinId="25" hidden="1" customBuiltin="1"/>
    <cellStyle name="Total" xfId="6413" builtinId="25" hidden="1" customBuiltin="1"/>
    <cellStyle name="Total" xfId="6443" builtinId="25" hidden="1" customBuiltin="1"/>
    <cellStyle name="Total" xfId="6467" builtinId="25" hidden="1" customBuiltin="1"/>
    <cellStyle name="Total" xfId="6490" builtinId="25" hidden="1" customBuiltin="1"/>
    <cellStyle name="Total" xfId="6337" builtinId="25" hidden="1" customBuiltin="1"/>
    <cellStyle name="Total" xfId="6531" builtinId="25" hidden="1" customBuiltin="1"/>
    <cellStyle name="Total" xfId="6565" builtinId="25" hidden="1" customBuiltin="1"/>
    <cellStyle name="Total" xfId="6603" builtinId="25" hidden="1" customBuiltin="1"/>
    <cellStyle name="Total" xfId="6639" builtinId="25" hidden="1" customBuiltin="1"/>
    <cellStyle name="Total" xfId="6674" builtinId="25" hidden="1" customBuiltin="1"/>
    <cellStyle name="Total" xfId="6371" builtinId="25" hidden="1" customBuiltin="1"/>
    <cellStyle name="Total" xfId="6695" builtinId="25" hidden="1" customBuiltin="1"/>
    <cellStyle name="Total" xfId="6350" builtinId="25" hidden="1" customBuiltin="1"/>
    <cellStyle name="Total" xfId="6736" builtinId="25" hidden="1" customBuiltin="1"/>
    <cellStyle name="Total" xfId="6772" builtinId="25" hidden="1" customBuiltin="1"/>
    <cellStyle name="Total" xfId="6807" builtinId="25" hidden="1" customBuiltin="1"/>
    <cellStyle name="Total" xfId="6698" builtinId="25" hidden="1" customBuiltin="1"/>
    <cellStyle name="Total" xfId="6870" builtinId="25" hidden="1" customBuiltin="1"/>
    <cellStyle name="Total" xfId="6903" builtinId="25" hidden="1" customBuiltin="1"/>
    <cellStyle name="Total" xfId="6939" builtinId="25" hidden="1" customBuiltin="1"/>
    <cellStyle name="Total" xfId="6972" builtinId="25" hidden="1" customBuiltin="1"/>
    <cellStyle name="Total" xfId="7002" builtinId="25" hidden="1" customBuiltin="1"/>
    <cellStyle name="Total" xfId="6580" builtinId="25" hidden="1" customBuiltin="1"/>
    <cellStyle name="Total" xfId="7021" builtinId="25" hidden="1" customBuiltin="1"/>
    <cellStyle name="Total" xfId="6339" builtinId="25" hidden="1" customBuiltin="1"/>
    <cellStyle name="Total" xfId="7058" builtinId="25" hidden="1" customBuiltin="1"/>
    <cellStyle name="Total" xfId="7094" builtinId="25" hidden="1" customBuiltin="1"/>
    <cellStyle name="Total" xfId="7128" builtinId="25" hidden="1" customBuiltin="1"/>
    <cellStyle name="Total" xfId="7168" builtinId="25" hidden="1" customBuiltin="1"/>
    <cellStyle name="Total" xfId="7214" builtinId="25" hidden="1" customBuiltin="1"/>
    <cellStyle name="Total" xfId="7248" builtinId="25" hidden="1" customBuiltin="1"/>
    <cellStyle name="Total" xfId="7284" builtinId="25" hidden="1" customBuiltin="1"/>
    <cellStyle name="Total" xfId="7317" builtinId="25" hidden="1" customBuiltin="1"/>
    <cellStyle name="Total" xfId="7153" builtinId="25" hidden="1" customBuiltin="1"/>
    <cellStyle name="Total" xfId="7366" builtinId="25" hidden="1" customBuiltin="1"/>
    <cellStyle name="Total" xfId="7170" builtinId="25" hidden="1" customBuiltin="1"/>
    <cellStyle name="Total" xfId="7404" builtinId="25" hidden="1" customBuiltin="1"/>
    <cellStyle name="Total" xfId="7440" builtinId="25" hidden="1" customBuiltin="1"/>
    <cellStyle name="Total" xfId="7474" builtinId="25" hidden="1" customBuiltin="1"/>
    <cellStyle name="Total" xfId="7975" builtinId="25" hidden="1" customBuiltin="1"/>
    <cellStyle name="Total" xfId="7996" builtinId="25" hidden="1" customBuiltin="1"/>
    <cellStyle name="Total" xfId="8019" builtinId="25" hidden="1" customBuiltin="1"/>
    <cellStyle name="Total" xfId="8042" builtinId="25" hidden="1" customBuiltin="1"/>
    <cellStyle name="Total" xfId="8063" builtinId="25" hidden="1" customBuiltin="1"/>
    <cellStyle name="Total" xfId="8107" builtinId="25" hidden="1" customBuiltin="1"/>
    <cellStyle name="Total" xfId="8572" builtinId="25" hidden="1" customBuiltin="1"/>
    <cellStyle name="Total" xfId="8596" builtinId="25" hidden="1" customBuiltin="1"/>
    <cellStyle name="Total" xfId="8624" builtinId="25" hidden="1" customBuiltin="1"/>
    <cellStyle name="Total" xfId="8647" builtinId="25" hidden="1" customBuiltin="1"/>
    <cellStyle name="Total" xfId="8673" builtinId="25" hidden="1" customBuiltin="1"/>
    <cellStyle name="Total" xfId="8528" builtinId="25" hidden="1" customBuiltin="1"/>
    <cellStyle name="Total" xfId="8708" builtinId="25" hidden="1" customBuiltin="1"/>
    <cellStyle name="Total" xfId="8738" builtinId="25" hidden="1" customBuiltin="1"/>
    <cellStyle name="Total" xfId="8774" builtinId="25" hidden="1" customBuiltin="1"/>
    <cellStyle name="Total" xfId="8806" builtinId="25" hidden="1" customBuiltin="1"/>
    <cellStyle name="Total" xfId="8838" builtinId="25" hidden="1" customBuiltin="1"/>
    <cellStyle name="Total" xfId="8557" builtinId="25" hidden="1" customBuiltin="1"/>
    <cellStyle name="Total" xfId="8856" builtinId="25" hidden="1" customBuiltin="1"/>
    <cellStyle name="Total" xfId="8540" builtinId="25" hidden="1" customBuiltin="1"/>
    <cellStyle name="Total" xfId="8887" builtinId="25" hidden="1" customBuiltin="1"/>
    <cellStyle name="Total" xfId="8911" builtinId="25" hidden="1" customBuiltin="1"/>
    <cellStyle name="Total" xfId="8935" builtinId="25" hidden="1" customBuiltin="1"/>
    <cellStyle name="Total" xfId="8859" builtinId="25" hidden="1" customBuiltin="1"/>
    <cellStyle name="Total" xfId="8981" builtinId="25" hidden="1" customBuiltin="1"/>
    <cellStyle name="Total" xfId="9012" builtinId="25" hidden="1" customBuiltin="1"/>
    <cellStyle name="Total" xfId="9045" builtinId="25" hidden="1" customBuiltin="1"/>
    <cellStyle name="Total" xfId="9076" builtinId="25" hidden="1" customBuiltin="1"/>
    <cellStyle name="Total" xfId="9103" builtinId="25" hidden="1" customBuiltin="1"/>
    <cellStyle name="Total" xfId="8752" builtinId="25" hidden="1" customBuiltin="1"/>
    <cellStyle name="Total" xfId="9120" builtinId="25" hidden="1" customBuiltin="1"/>
    <cellStyle name="Total" xfId="8530" builtinId="25" hidden="1" customBuiltin="1"/>
    <cellStyle name="Total" xfId="9149" builtinId="25" hidden="1" customBuiltin="1"/>
    <cellStyle name="Total" xfId="9174" builtinId="25" hidden="1" customBuiltin="1"/>
    <cellStyle name="Total" xfId="9200" builtinId="25" hidden="1" customBuiltin="1"/>
    <cellStyle name="Total" xfId="9228" builtinId="25" hidden="1" customBuiltin="1"/>
    <cellStyle name="Total" xfId="9266" builtinId="25" hidden="1" customBuiltin="1"/>
    <cellStyle name="Total" xfId="9297" builtinId="25" hidden="1" customBuiltin="1"/>
    <cellStyle name="Total" xfId="9330" builtinId="25" hidden="1" customBuiltin="1"/>
    <cellStyle name="Total" xfId="9361" builtinId="25" hidden="1" customBuiltin="1"/>
    <cellStyle name="Total" xfId="9388" builtinId="25" hidden="1" customBuiltin="1"/>
    <cellStyle name="Total" xfId="9216" builtinId="25" hidden="1" customBuiltin="1"/>
    <cellStyle name="Total" xfId="9405" builtinId="25" hidden="1" customBuiltin="1"/>
    <cellStyle name="Total" xfId="9230" builtinId="25" hidden="1" customBuiltin="1"/>
    <cellStyle name="Total" xfId="7522" builtinId="25" hidden="1" customBuiltin="1"/>
    <cellStyle name="Total" xfId="2994" builtinId="25" hidden="1" customBuiltin="1"/>
    <cellStyle name="Total" xfId="4695" builtinId="25" hidden="1" customBuiltin="1"/>
    <cellStyle name="Total" xfId="11727" builtinId="25" hidden="1" customBuiltin="1"/>
    <cellStyle name="Total" xfId="8223" builtinId="25" hidden="1" customBuiltin="1"/>
    <cellStyle name="Total" xfId="9759" builtinId="25" hidden="1" customBuiltin="1"/>
    <cellStyle name="Total" xfId="24750" builtinId="25" hidden="1" customBuiltin="1"/>
    <cellStyle name="Total" xfId="23055" builtinId="25" hidden="1" customBuiltin="1"/>
    <cellStyle name="Total" xfId="8258" builtinId="25" hidden="1" customBuiltin="1"/>
    <cellStyle name="Total" xfId="5825" builtinId="25" hidden="1" customBuiltin="1"/>
    <cellStyle name="Total" xfId="5126" builtinId="25" hidden="1" customBuiltin="1"/>
    <cellStyle name="Total" xfId="4767" builtinId="25" hidden="1" customBuiltin="1"/>
    <cellStyle name="Total" xfId="10740" builtinId="25" hidden="1" customBuiltin="1"/>
    <cellStyle name="Total" xfId="8161" builtinId="25" hidden="1" customBuiltin="1"/>
    <cellStyle name="Total" xfId="4338" builtinId="25" hidden="1" customBuiltin="1"/>
    <cellStyle name="Total" xfId="16523" builtinId="25" hidden="1" customBuiltin="1"/>
    <cellStyle name="Total" xfId="16112" builtinId="25" hidden="1" customBuiltin="1"/>
    <cellStyle name="Total" xfId="5711" builtinId="25" hidden="1" customBuiltin="1"/>
    <cellStyle name="Total" xfId="4657" builtinId="25" hidden="1" customBuiltin="1"/>
    <cellStyle name="Total" xfId="16189" builtinId="25" hidden="1" customBuiltin="1"/>
    <cellStyle name="Total" xfId="17174" builtinId="25" hidden="1" customBuiltin="1"/>
    <cellStyle name="Total" xfId="17200" builtinId="25" hidden="1" customBuiltin="1"/>
    <cellStyle name="Total" xfId="17226" builtinId="25" hidden="1" customBuiltin="1"/>
    <cellStyle name="Total" xfId="17253" builtinId="25" hidden="1" customBuiltin="1"/>
    <cellStyle name="Total" xfId="17278" builtinId="25" hidden="1" customBuiltin="1"/>
    <cellStyle name="Total" xfId="17128" builtinId="25" hidden="1" customBuiltin="1"/>
    <cellStyle name="Total" xfId="17318" builtinId="25" hidden="1" customBuiltin="1"/>
    <cellStyle name="Total" xfId="17351" builtinId="25" hidden="1" customBuiltin="1"/>
    <cellStyle name="Total" xfId="17386" builtinId="25" hidden="1" customBuiltin="1"/>
    <cellStyle name="Total" xfId="17419" builtinId="25" hidden="1" customBuiltin="1"/>
    <cellStyle name="Total" xfId="17450" builtinId="25" hidden="1" customBuiltin="1"/>
    <cellStyle name="Total" xfId="17158" builtinId="25" hidden="1" customBuiltin="1"/>
    <cellStyle name="Total" xfId="17140" builtinId="25" hidden="1" customBuiltin="1"/>
    <cellStyle name="Total" xfId="17501" builtinId="25" hidden="1" customBuiltin="1"/>
    <cellStyle name="Total" xfId="17529" builtinId="25" hidden="1" customBuiltin="1"/>
    <cellStyle name="Total" xfId="17554" builtinId="25" hidden="1" customBuiltin="1"/>
    <cellStyle name="Total" xfId="17472" builtinId="25" hidden="1" customBuiltin="1"/>
    <cellStyle name="Total" xfId="17602" builtinId="25" hidden="1" customBuiltin="1"/>
    <cellStyle name="Total" xfId="17632" builtinId="25" hidden="1" customBuiltin="1"/>
    <cellStyle name="Total" xfId="17664" builtinId="25" hidden="1" customBuiltin="1"/>
    <cellStyle name="Total" xfId="17694" builtinId="25" hidden="1" customBuiltin="1"/>
    <cellStyle name="Total" xfId="17723" builtinId="25" hidden="1" customBuiltin="1"/>
    <cellStyle name="Total" xfId="17365" builtinId="25" hidden="1" customBuiltin="1"/>
    <cellStyle name="Total" xfId="17130" builtinId="25" hidden="1" customBuiltin="1"/>
    <cellStyle name="Total" xfId="17768" builtinId="25" hidden="1" customBuiltin="1"/>
    <cellStyle name="Total" xfId="17795" builtinId="25" hidden="1" customBuiltin="1"/>
    <cellStyle name="Total" xfId="17819" builtinId="25" hidden="1" customBuiltin="1"/>
    <cellStyle name="Total" xfId="17848" builtinId="25" hidden="1" customBuiltin="1"/>
    <cellStyle name="Total" xfId="17886" builtinId="25" hidden="1" customBuiltin="1"/>
    <cellStyle name="Total" xfId="17916" builtinId="25" hidden="1" customBuiltin="1"/>
    <cellStyle name="Total" xfId="17948" builtinId="25" hidden="1" customBuiltin="1"/>
    <cellStyle name="Total" xfId="17979" builtinId="25" hidden="1" customBuiltin="1"/>
    <cellStyle name="Total" xfId="18007" builtinId="25" hidden="1" customBuiltin="1"/>
    <cellStyle name="Total" xfId="17835" builtinId="25" hidden="1" customBuiltin="1"/>
    <cellStyle name="Total" xfId="18025" builtinId="25" hidden="1" customBuiltin="1"/>
    <cellStyle name="Total" xfId="17850" builtinId="25" hidden="1" customBuiltin="1"/>
    <cellStyle name="Total" xfId="18050" builtinId="25" hidden="1" customBuiltin="1"/>
    <cellStyle name="Total" xfId="18076" builtinId="25" hidden="1" customBuiltin="1"/>
    <cellStyle name="Total" xfId="18100" builtinId="25" hidden="1" customBuiltin="1"/>
    <cellStyle name="Total" xfId="18125" builtinId="25" hidden="1" customBuiltin="1"/>
    <cellStyle name="Total" xfId="7875" builtinId="25" hidden="1" customBuiltin="1"/>
    <cellStyle name="Total" xfId="17110" builtinId="25" hidden="1" customBuiltin="1"/>
    <cellStyle name="Total" xfId="15443" builtinId="25" hidden="1" customBuiltin="1"/>
    <cellStyle name="Total" xfId="7938" builtinId="25" hidden="1" customBuiltin="1"/>
    <cellStyle name="Total" xfId="17123" builtinId="25" hidden="1" customBuiltin="1"/>
    <cellStyle name="Total" xfId="15718" builtinId="25" hidden="1" customBuiltin="1"/>
    <cellStyle name="Total" xfId="18277" builtinId="25" hidden="1" customBuiltin="1"/>
    <cellStyle name="Total" xfId="18298" builtinId="25" hidden="1" customBuiltin="1"/>
    <cellStyle name="Total" xfId="18321" builtinId="25" hidden="1" customBuiltin="1"/>
    <cellStyle name="Total" xfId="18342" builtinId="25" hidden="1" customBuiltin="1"/>
    <cellStyle name="Total" xfId="18363" builtinId="25" hidden="1" customBuiltin="1"/>
    <cellStyle name="Total" xfId="18237" builtinId="25" hidden="1" customBuiltin="1"/>
    <cellStyle name="Total" xfId="18398" builtinId="25" hidden="1" customBuiltin="1"/>
    <cellStyle name="Total" xfId="18429" builtinId="25" hidden="1" customBuiltin="1"/>
    <cellStyle name="Total" xfId="18464" builtinId="25" hidden="1" customBuiltin="1"/>
    <cellStyle name="Total" xfId="18495" builtinId="25" hidden="1" customBuiltin="1"/>
    <cellStyle name="Total" xfId="18263" builtinId="25" hidden="1" customBuiltin="1"/>
    <cellStyle name="Total" xfId="18545" builtinId="25" hidden="1" customBuiltin="1"/>
    <cellStyle name="Total" xfId="18248" builtinId="25" hidden="1" customBuiltin="1"/>
    <cellStyle name="Total" xfId="18576" builtinId="25" hidden="1" customBuiltin="1"/>
    <cellStyle name="Total" xfId="18601" builtinId="25" hidden="1" customBuiltin="1"/>
    <cellStyle name="Total" xfId="18628" builtinId="25" hidden="1" customBuiltin="1"/>
    <cellStyle name="Total" xfId="18547" builtinId="25" hidden="1" customBuiltin="1"/>
    <cellStyle name="Total" xfId="18675" builtinId="25" hidden="1" customBuiltin="1"/>
    <cellStyle name="Total" xfId="18706" builtinId="25" hidden="1" customBuiltin="1"/>
    <cellStyle name="Total" xfId="18738" builtinId="25" hidden="1" customBuiltin="1"/>
    <cellStyle name="Total" xfId="18768" builtinId="25" hidden="1" customBuiltin="1"/>
    <cellStyle name="Total" xfId="18796" builtinId="25" hidden="1" customBuiltin="1"/>
    <cellStyle name="Total" xfId="18443" builtinId="25" hidden="1" customBuiltin="1"/>
    <cellStyle name="Total" xfId="18814" builtinId="25" hidden="1" customBuiltin="1"/>
    <cellStyle name="Total" xfId="18239" builtinId="25" hidden="1" customBuiltin="1"/>
    <cellStyle name="Total" xfId="18841" builtinId="25" hidden="1" customBuiltin="1"/>
    <cellStyle name="Total" xfId="18867" builtinId="25" hidden="1" customBuiltin="1"/>
    <cellStyle name="Total" xfId="18891" builtinId="25" hidden="1" customBuiltin="1"/>
    <cellStyle name="Total" xfId="18921" builtinId="25" hidden="1" customBuiltin="1"/>
    <cellStyle name="Total" xfId="18958" builtinId="25" hidden="1" customBuiltin="1"/>
    <cellStyle name="Total" xfId="18988" builtinId="25" hidden="1" customBuiltin="1"/>
    <cellStyle name="Total" xfId="19020" builtinId="25" hidden="1" customBuiltin="1"/>
    <cellStyle name="Total" xfId="19051" builtinId="25" hidden="1" customBuiltin="1"/>
    <cellStyle name="Total" xfId="19079" builtinId="25" hidden="1" customBuiltin="1"/>
    <cellStyle name="Total" xfId="18908" builtinId="25" hidden="1" customBuiltin="1"/>
    <cellStyle name="Total" xfId="19097" builtinId="25" hidden="1" customBuiltin="1"/>
    <cellStyle name="Total" xfId="18923" builtinId="25" hidden="1" customBuiltin="1"/>
    <cellStyle name="Total" xfId="19123" builtinId="25" hidden="1" customBuiltin="1"/>
    <cellStyle name="Total" xfId="19146" builtinId="25" hidden="1" customBuiltin="1"/>
    <cellStyle name="Total" xfId="19193" builtinId="25" hidden="1" customBuiltin="1"/>
    <cellStyle name="Total" xfId="5887" builtinId="25" hidden="1" customBuiltin="1"/>
    <cellStyle name="Total" xfId="5172" builtinId="25" hidden="1" customBuiltin="1"/>
    <cellStyle name="Total" xfId="17294" builtinId="25" hidden="1" customBuiltin="1"/>
    <cellStyle name="Total" xfId="10748" builtinId="25" hidden="1" customBuiltin="1"/>
    <cellStyle name="Total" xfId="4631" builtinId="25" hidden="1" customBuiltin="1"/>
    <cellStyle name="Total" xfId="16887" builtinId="25" hidden="1" customBuiltin="1"/>
    <cellStyle name="Total" xfId="7889" builtinId="25" hidden="1" customBuiltin="1"/>
    <cellStyle name="Total" xfId="14758" builtinId="25" hidden="1" customBuiltin="1"/>
    <cellStyle name="Total" xfId="4624" builtinId="25" hidden="1" customBuiltin="1"/>
    <cellStyle name="Total" xfId="8394" builtinId="25" hidden="1" customBuiltin="1"/>
    <cellStyle name="Total" xfId="11144" builtinId="25" hidden="1" customBuiltin="1"/>
    <cellStyle name="Total" xfId="18414" builtinId="25" hidden="1" customBuiltin="1"/>
    <cellStyle name="Total" xfId="10792" builtinId="25" hidden="1" customBuiltin="1"/>
    <cellStyle name="Total" xfId="4572" builtinId="25" hidden="1" customBuiltin="1"/>
    <cellStyle name="Total" xfId="14217" builtinId="25" hidden="1" customBuiltin="1"/>
    <cellStyle name="Total" xfId="13074" builtinId="25" hidden="1" customBuiltin="1"/>
    <cellStyle name="Total" xfId="18052" builtinId="25" hidden="1" customBuiltin="1"/>
    <cellStyle name="Total" xfId="4754" builtinId="25" hidden="1" customBuiltin="1"/>
    <cellStyle name="Total" xfId="19215" builtinId="25" hidden="1" customBuiltin="1"/>
    <cellStyle name="Total" xfId="16831" builtinId="25" hidden="1" customBuiltin="1"/>
    <cellStyle name="Total" xfId="19257" builtinId="25" hidden="1" customBuiltin="1"/>
    <cellStyle name="Total" xfId="19294" builtinId="25" hidden="1" customBuiltin="1"/>
    <cellStyle name="Total" xfId="19329" builtinId="25" hidden="1" customBuiltin="1"/>
    <cellStyle name="Total" xfId="19218" builtinId="25" hidden="1" customBuiltin="1"/>
    <cellStyle name="Total" xfId="19392" builtinId="25" hidden="1" customBuiltin="1"/>
    <cellStyle name="Total" xfId="19425" builtinId="25" hidden="1" customBuiltin="1"/>
    <cellStyle name="Total" xfId="19460" builtinId="25" hidden="1" customBuiltin="1"/>
    <cellStyle name="Total" xfId="19493" builtinId="25" hidden="1" customBuiltin="1"/>
    <cellStyle name="Total" xfId="19523" builtinId="25" hidden="1" customBuiltin="1"/>
    <cellStyle name="Total" xfId="9313" builtinId="25" hidden="1" customBuiltin="1"/>
    <cellStyle name="Total" xfId="19542" builtinId="25" hidden="1" customBuiltin="1"/>
    <cellStyle name="Total" xfId="17617" builtinId="25" hidden="1" customBuiltin="1"/>
    <cellStyle name="Total" xfId="19579" builtinId="25" hidden="1" customBuiltin="1"/>
    <cellStyle name="Total" xfId="19649" builtinId="25" hidden="1" customBuiltin="1"/>
    <cellStyle name="Total" xfId="19689" builtinId="25" hidden="1" customBuiltin="1"/>
    <cellStyle name="Total" xfId="19734" builtinId="25" hidden="1" customBuiltin="1"/>
    <cellStyle name="Total" xfId="19767" builtinId="25" hidden="1" customBuiltin="1"/>
    <cellStyle name="Total" xfId="19802" builtinId="25" hidden="1" customBuiltin="1"/>
    <cellStyle name="Total" xfId="19835" builtinId="25" hidden="1" customBuiltin="1"/>
    <cellStyle name="Total" xfId="19865" builtinId="25" hidden="1" customBuiltin="1"/>
    <cellStyle name="Total" xfId="19674" builtinId="25" hidden="1" customBuiltin="1"/>
    <cellStyle name="Total" xfId="19884" builtinId="25" hidden="1" customBuiltin="1"/>
    <cellStyle name="Total" xfId="19691" builtinId="25" hidden="1" customBuiltin="1"/>
    <cellStyle name="Total" xfId="19921" builtinId="25" hidden="1" customBuiltin="1"/>
    <cellStyle name="Total" xfId="19957" builtinId="25" hidden="1" customBuiltin="1"/>
    <cellStyle name="Total" xfId="19991" builtinId="25" hidden="1" customBuiltin="1"/>
    <cellStyle name="Total" xfId="20029" builtinId="25" hidden="1" customBuiltin="1"/>
    <cellStyle name="Total" xfId="20139" builtinId="25" hidden="1" customBuiltin="1"/>
    <cellStyle name="Total" xfId="20160" builtinId="25" hidden="1" customBuiltin="1"/>
    <cellStyle name="Total" xfId="20183" builtinId="25" hidden="1" customBuiltin="1"/>
    <cellStyle name="Total" xfId="20205" builtinId="25" hidden="1" customBuiltin="1"/>
    <cellStyle name="Total" xfId="20260" builtinId="25" hidden="1" customBuiltin="1"/>
    <cellStyle name="Total" xfId="20458" builtinId="25" hidden="1" customBuiltin="1"/>
    <cellStyle name="Total" xfId="20483" builtinId="25" hidden="1" customBuiltin="1"/>
    <cellStyle name="Total" xfId="20509" builtinId="25" hidden="1" customBuiltin="1"/>
    <cellStyle name="Total" xfId="20536" builtinId="25" hidden="1" customBuiltin="1"/>
    <cellStyle name="Total" xfId="20561" builtinId="25" hidden="1" customBuiltin="1"/>
    <cellStyle name="Total" xfId="20412" builtinId="25" hidden="1" customBuiltin="1"/>
    <cellStyle name="Total" xfId="20601" builtinId="25" hidden="1" customBuiltin="1"/>
    <cellStyle name="Total" xfId="20633" builtinId="25" hidden="1" customBuiltin="1"/>
    <cellStyle name="Total" xfId="20700" builtinId="25" hidden="1" customBuiltin="1"/>
    <cellStyle name="Total" xfId="20731" builtinId="25" hidden="1" customBuiltin="1"/>
    <cellStyle name="Total" xfId="20442" builtinId="25" hidden="1" customBuiltin="1"/>
    <cellStyle name="Total" xfId="20751" builtinId="25" hidden="1" customBuiltin="1"/>
    <cellStyle name="Total" xfId="20424" builtinId="25" hidden="1" customBuiltin="1"/>
    <cellStyle name="Total" xfId="20781" builtinId="25" hidden="1" customBuiltin="1"/>
    <cellStyle name="Total" xfId="20809" builtinId="25" hidden="1" customBuiltin="1"/>
    <cellStyle name="Total" xfId="20833" builtinId="25" hidden="1" customBuiltin="1"/>
    <cellStyle name="Total" xfId="20753" builtinId="25" hidden="1" customBuiltin="1"/>
    <cellStyle name="Total" xfId="20881" builtinId="25" hidden="1" customBuiltin="1"/>
    <cellStyle name="Total" xfId="20911" builtinId="25" hidden="1" customBuiltin="1"/>
    <cellStyle name="Total" xfId="20943" builtinId="25" hidden="1" customBuiltin="1"/>
    <cellStyle name="Total" xfId="20973" builtinId="25" hidden="1" customBuiltin="1"/>
    <cellStyle name="Total" xfId="21001" builtinId="25" hidden="1" customBuiltin="1"/>
    <cellStyle name="Total" xfId="20647" builtinId="25" hidden="1" customBuiltin="1"/>
    <cellStyle name="Total" xfId="21019" builtinId="25" hidden="1" customBuiltin="1"/>
    <cellStyle name="Total" xfId="20414" builtinId="25" hidden="1" customBuiltin="1"/>
    <cellStyle name="Total" xfId="21044" builtinId="25" hidden="1" customBuiltin="1"/>
    <cellStyle name="Total" xfId="21069" builtinId="25" hidden="1" customBuiltin="1"/>
    <cellStyle name="Total" xfId="21092" builtinId="25" hidden="1" customBuiltin="1"/>
    <cellStyle name="Total" xfId="21120" builtinId="25" hidden="1" customBuiltin="1"/>
    <cellStyle name="Total" xfId="21158" builtinId="25" hidden="1" customBuiltin="1"/>
    <cellStyle name="Total" xfId="21188" builtinId="25" hidden="1" customBuiltin="1"/>
    <cellStyle name="Total" xfId="21220" builtinId="25" hidden="1" customBuiltin="1"/>
    <cellStyle name="Total" xfId="21251" builtinId="25" hidden="1" customBuiltin="1"/>
    <cellStyle name="Total" xfId="21278" builtinId="25" hidden="1" customBuiltin="1"/>
    <cellStyle name="Total" xfId="21107" builtinId="25" hidden="1" customBuiltin="1"/>
    <cellStyle name="Total" xfId="21296" builtinId="25" hidden="1" customBuiltin="1"/>
    <cellStyle name="Total" xfId="21122" builtinId="25" hidden="1" customBuiltin="1"/>
    <cellStyle name="Total" xfId="21321" builtinId="25" hidden="1" customBuiltin="1"/>
    <cellStyle name="Total" xfId="21347" builtinId="25" hidden="1" customBuiltin="1"/>
    <cellStyle name="Total" xfId="21370" builtinId="25" hidden="1" customBuiltin="1"/>
    <cellStyle name="Total" xfId="21394" builtinId="25" hidden="1" customBuiltin="1"/>
    <cellStyle name="Total" xfId="20301" builtinId="25" hidden="1" customBuiltin="1"/>
    <cellStyle name="Total" xfId="20394" builtinId="25" hidden="1" customBuiltin="1"/>
    <cellStyle name="Total" xfId="20249" builtinId="25" hidden="1" customBuiltin="1"/>
    <cellStyle name="Total" xfId="20407" builtinId="25" hidden="1" customBuiltin="1"/>
    <cellStyle name="Total" xfId="20248" builtinId="25" hidden="1" customBuiltin="1"/>
    <cellStyle name="Total" xfId="21546" builtinId="25" hidden="1" customBuiltin="1"/>
    <cellStyle name="Total" xfId="21567" builtinId="25" hidden="1" customBuiltin="1"/>
    <cellStyle name="Total" xfId="21590" builtinId="25" hidden="1" customBuiltin="1"/>
    <cellStyle name="Total" xfId="21611" builtinId="25" hidden="1" customBuiltin="1"/>
    <cellStyle name="Total" xfId="21632" builtinId="25" hidden="1" customBuiltin="1"/>
    <cellStyle name="Total" xfId="21506" builtinId="25" hidden="1" customBuiltin="1"/>
    <cellStyle name="Total" xfId="21667" builtinId="25" hidden="1" customBuiltin="1"/>
    <cellStyle name="Total" xfId="21698" builtinId="25" hidden="1" customBuiltin="1"/>
    <cellStyle name="Total" xfId="21733" builtinId="25" hidden="1" customBuiltin="1"/>
    <cellStyle name="Total" xfId="21764" builtinId="25" hidden="1" customBuiltin="1"/>
    <cellStyle name="Total" xfId="21795" builtinId="25" hidden="1" customBuiltin="1"/>
    <cellStyle name="Total" xfId="21532" builtinId="25" hidden="1" customBuiltin="1"/>
    <cellStyle name="Total" xfId="21813" builtinId="25" hidden="1" customBuiltin="1"/>
    <cellStyle name="Total" xfId="21517" builtinId="25" hidden="1" customBuiltin="1"/>
    <cellStyle name="Total" xfId="21842" builtinId="25" hidden="1" customBuiltin="1"/>
    <cellStyle name="Total" xfId="21866" builtinId="25" hidden="1" customBuiltin="1"/>
    <cellStyle name="Total" xfId="21890" builtinId="25" hidden="1" customBuiltin="1"/>
    <cellStyle name="Total" xfId="21815" builtinId="25" hidden="1" customBuiltin="1"/>
    <cellStyle name="Total" xfId="21937" builtinId="25" hidden="1" customBuiltin="1"/>
    <cellStyle name="Total" xfId="21967" builtinId="25" hidden="1" customBuiltin="1"/>
    <cellStyle name="Total" xfId="21999" builtinId="25" hidden="1" customBuiltin="1"/>
    <cellStyle name="Total" xfId="22029" builtinId="25" hidden="1" customBuiltin="1"/>
    <cellStyle name="Total" xfId="22056" builtinId="25" hidden="1" customBuiltin="1"/>
    <cellStyle name="Total" xfId="21712" builtinId="25" hidden="1" customBuiltin="1"/>
    <cellStyle name="Total" xfId="21508" builtinId="25" hidden="1" customBuiltin="1"/>
    <cellStyle name="Total" xfId="22098" builtinId="25" hidden="1" customBuiltin="1"/>
    <cellStyle name="Total" xfId="22123" builtinId="25" hidden="1" customBuiltin="1"/>
    <cellStyle name="Total" xfId="22147" builtinId="25" hidden="1" customBuiltin="1"/>
    <cellStyle name="Total" xfId="22176" builtinId="25" hidden="1" customBuiltin="1"/>
    <cellStyle name="Total" xfId="22213" builtinId="25" hidden="1" customBuiltin="1"/>
    <cellStyle name="Total" xfId="22243" builtinId="25" hidden="1" customBuiltin="1"/>
    <cellStyle name="Total" xfId="22275" builtinId="25" hidden="1" customBuiltin="1"/>
    <cellStyle name="Total" xfId="22306" builtinId="25" hidden="1" customBuiltin="1"/>
    <cellStyle name="Total" xfId="22333" builtinId="25" hidden="1" customBuiltin="1"/>
    <cellStyle name="Total" xfId="22163" builtinId="25" hidden="1" customBuiltin="1"/>
    <cellStyle name="Total" xfId="22351" builtinId="25" hidden="1" customBuiltin="1"/>
    <cellStyle name="Total" xfId="22178" builtinId="25" hidden="1" customBuiltin="1"/>
    <cellStyle name="Total" xfId="22377" builtinId="25" hidden="1" customBuiltin="1"/>
    <cellStyle name="Total" xfId="22400" builtinId="25" hidden="1" customBuiltin="1"/>
    <cellStyle name="Total" xfId="22423" builtinId="25" hidden="1" customBuiltin="1"/>
    <cellStyle name="Total" xfId="22446" builtinId="25" hidden="1" customBuiltin="1"/>
    <cellStyle name="Total" xfId="6472" builtinId="25" hidden="1" customBuiltin="1"/>
    <cellStyle name="Total" xfId="4436" builtinId="25" hidden="1" customBuiltin="1"/>
    <cellStyle name="Total" xfId="20577" builtinId="25" hidden="1" customBuiltin="1"/>
    <cellStyle name="Total" xfId="7734" builtinId="25" hidden="1" customBuiltin="1"/>
    <cellStyle name="Total" xfId="4211" builtinId="25" hidden="1" customBuiltin="1"/>
    <cellStyle name="Total" xfId="14654" builtinId="25" hidden="1" customBuiltin="1"/>
    <cellStyle name="Total" xfId="5483" builtinId="25" hidden="1" customBuiltin="1"/>
    <cellStyle name="Total" xfId="4610" builtinId="25" hidden="1" customBuiltin="1"/>
    <cellStyle name="Total" xfId="4839" builtinId="25" hidden="1" customBuiltin="1"/>
    <cellStyle name="Total" xfId="14288" builtinId="25" hidden="1" customBuiltin="1"/>
    <cellStyle name="Total" xfId="15328" builtinId="25" hidden="1" customBuiltin="1"/>
    <cellStyle name="Total" xfId="20226" builtinId="25" hidden="1" customBuiltin="1"/>
    <cellStyle name="Total" xfId="17470" builtinId="25" hidden="1" customBuiltin="1"/>
    <cellStyle name="Total" xfId="28179" builtinId="25" hidden="1" customBuiltin="1"/>
    <cellStyle name="Total" xfId="28366" builtinId="25" hidden="1" customBuiltin="1"/>
    <cellStyle name="Total" xfId="28387" builtinId="25" hidden="1" customBuiltin="1"/>
    <cellStyle name="Total" xfId="28408" builtinId="25" hidden="1" customBuiltin="1"/>
    <cellStyle name="Total" xfId="28429" builtinId="25" hidden="1" customBuiltin="1"/>
    <cellStyle name="Total" xfId="28087" builtinId="25" hidden="1" customBuiltin="1"/>
    <cellStyle name="Total" xfId="27512" builtinId="25" hidden="1" customBuiltin="1"/>
    <cellStyle name="Total" xfId="25961" builtinId="25" hidden="1" customBuiltin="1"/>
    <cellStyle name="Total" xfId="14812" builtinId="25" hidden="1" customBuiltin="1"/>
    <cellStyle name="Total" xfId="15155" builtinId="25" hidden="1" customBuiltin="1"/>
    <cellStyle name="Total" xfId="15179" builtinId="25" hidden="1" customBuiltin="1"/>
    <cellStyle name="Total" xfId="15203" builtinId="25" hidden="1" customBuiltin="1"/>
    <cellStyle name="Total" xfId="15128" builtinId="25" hidden="1" customBuiltin="1"/>
    <cellStyle name="Total" xfId="15246" builtinId="25" hidden="1" customBuiltin="1"/>
    <cellStyle name="Total" xfId="15275" builtinId="25" hidden="1" customBuiltin="1"/>
    <cellStyle name="Total" xfId="15307" builtinId="25" hidden="1" customBuiltin="1"/>
    <cellStyle name="Total" xfId="15338" builtinId="25" hidden="1" customBuiltin="1"/>
    <cellStyle name="Total" xfId="15365" builtinId="25" hidden="1" customBuiltin="1"/>
    <cellStyle name="Total" xfId="15022" builtinId="25" hidden="1" customBuiltin="1"/>
    <cellStyle name="Total" xfId="15382" builtinId="25" hidden="1" customBuiltin="1"/>
    <cellStyle name="Total" xfId="14802" builtinId="25" hidden="1" customBuiltin="1"/>
    <cellStyle name="Total" xfId="15409" builtinId="25" hidden="1" customBuiltin="1"/>
    <cellStyle name="Total" xfId="15433" builtinId="25" hidden="1" customBuiltin="1"/>
    <cellStyle name="Total" xfId="15458" builtinId="25" hidden="1" customBuiltin="1"/>
    <cellStyle name="Total" xfId="15487" builtinId="25" hidden="1" customBuiltin="1"/>
    <cellStyle name="Total" xfId="15524" builtinId="25" hidden="1" customBuiltin="1"/>
    <cellStyle name="Total" xfId="15553" builtinId="25" hidden="1" customBuiltin="1"/>
    <cellStyle name="Total" xfId="15585" builtinId="25" hidden="1" customBuiltin="1"/>
    <cellStyle name="Total" xfId="15615" builtinId="25" hidden="1" customBuiltin="1"/>
    <cellStyle name="Total" xfId="15642" builtinId="25" hidden="1" customBuiltin="1"/>
    <cellStyle name="Total" xfId="15474" builtinId="25" hidden="1" customBuiltin="1"/>
    <cellStyle name="Total" xfId="15659" builtinId="25" hidden="1" customBuiltin="1"/>
    <cellStyle name="Total" xfId="15489" builtinId="25" hidden="1" customBuiltin="1"/>
    <cellStyle name="Total" xfId="15686" builtinId="25" hidden="1" customBuiltin="1"/>
    <cellStyle name="Total" xfId="15709" builtinId="25" hidden="1" customBuiltin="1"/>
    <cellStyle name="Total" xfId="15757" builtinId="25" hidden="1" customBuiltin="1"/>
    <cellStyle name="Total" xfId="14523" builtinId="25" hidden="1" customBuiltin="1"/>
    <cellStyle name="Total" xfId="14754" builtinId="25" hidden="1" customBuiltin="1"/>
    <cellStyle name="Total" xfId="14431" builtinId="25" hidden="1" customBuiltin="1"/>
    <cellStyle name="Total" xfId="14511" builtinId="25" hidden="1" customBuiltin="1"/>
    <cellStyle name="Total" xfId="14779" builtinId="25" hidden="1" customBuiltin="1"/>
    <cellStyle name="Total" xfId="14430" builtinId="25" hidden="1" customBuiltin="1"/>
    <cellStyle name="Total" xfId="15915" builtinId="25" hidden="1" customBuiltin="1"/>
    <cellStyle name="Total" xfId="15936" builtinId="25" hidden="1" customBuiltin="1"/>
    <cellStyle name="Total" xfId="15959" builtinId="25" hidden="1" customBuiltin="1"/>
    <cellStyle name="Total" xfId="15980" builtinId="25" hidden="1" customBuiltin="1"/>
    <cellStyle name="Total" xfId="16001" builtinId="25" hidden="1" customBuiltin="1"/>
    <cellStyle name="Total" xfId="15875" builtinId="25" hidden="1" customBuiltin="1"/>
    <cellStyle name="Total" xfId="16033" builtinId="25" hidden="1" customBuiltin="1"/>
    <cellStyle name="Total" xfId="16064" builtinId="25" hidden="1" customBuiltin="1"/>
    <cellStyle name="Total" xfId="16100" builtinId="25" hidden="1" customBuiltin="1"/>
    <cellStyle name="Total" xfId="16130" builtinId="25" hidden="1" customBuiltin="1"/>
    <cellStyle name="Total" xfId="16161" builtinId="25" hidden="1" customBuiltin="1"/>
    <cellStyle name="Total" xfId="15901" builtinId="25" hidden="1" customBuiltin="1"/>
    <cellStyle name="Total" xfId="16179" builtinId="25" hidden="1" customBuiltin="1"/>
    <cellStyle name="Total" xfId="15887" builtinId="25" hidden="1" customBuiltin="1"/>
    <cellStyle name="Total" xfId="16212" builtinId="25" hidden="1" customBuiltin="1"/>
    <cellStyle name="Total" xfId="16235" builtinId="25" hidden="1" customBuiltin="1"/>
    <cellStyle name="Total" xfId="16262" builtinId="25" hidden="1" customBuiltin="1"/>
    <cellStyle name="Total" xfId="16182" builtinId="25" hidden="1" customBuiltin="1"/>
    <cellStyle name="Total" xfId="16307" builtinId="25" hidden="1" customBuiltin="1"/>
    <cellStyle name="Total" xfId="16336" builtinId="25" hidden="1" customBuiltin="1"/>
    <cellStyle name="Total" xfId="16368" builtinId="25" hidden="1" customBuiltin="1"/>
    <cellStyle name="Total" xfId="16397" builtinId="25" hidden="1" customBuiltin="1"/>
    <cellStyle name="Total" xfId="16424" builtinId="25" hidden="1" customBuiltin="1"/>
    <cellStyle name="Total" xfId="16078" builtinId="25" hidden="1" customBuiltin="1"/>
    <cellStyle name="Total" xfId="16441" builtinId="25" hidden="1" customBuiltin="1"/>
    <cellStyle name="Total" xfId="15877" builtinId="25" hidden="1" customBuiltin="1"/>
    <cellStyle name="Total" xfId="16467" builtinId="25" hidden="1" customBuiltin="1"/>
    <cellStyle name="Total" xfId="16489" builtinId="25" hidden="1" customBuiltin="1"/>
    <cellStyle name="Total" xfId="16540" builtinId="25" hidden="1" customBuiltin="1"/>
    <cellStyle name="Total" xfId="16577" builtinId="25" hidden="1" customBuiltin="1"/>
    <cellStyle name="Total" xfId="16606" builtinId="25" hidden="1" customBuiltin="1"/>
    <cellStyle name="Total" xfId="16639" builtinId="25" hidden="1" customBuiltin="1"/>
    <cellStyle name="Total" xfId="16669" builtinId="25" hidden="1" customBuiltin="1"/>
    <cellStyle name="Total" xfId="16696" builtinId="25" hidden="1" customBuiltin="1"/>
    <cellStyle name="Total" xfId="16527" builtinId="25" hidden="1" customBuiltin="1"/>
    <cellStyle name="Total" xfId="16713" builtinId="25" hidden="1" customBuiltin="1"/>
    <cellStyle name="Total" xfId="16542" builtinId="25" hidden="1" customBuiltin="1"/>
    <cellStyle name="Total" xfId="16740" builtinId="25" hidden="1" customBuiltin="1"/>
    <cellStyle name="Total" xfId="16763" builtinId="25" hidden="1" customBuiltin="1"/>
    <cellStyle name="Total" xfId="16785" builtinId="25" hidden="1" customBuiltin="1"/>
    <cellStyle name="Total" xfId="16815" builtinId="25" hidden="1" customBuiltin="1"/>
    <cellStyle name="Total" xfId="5475" builtinId="25" hidden="1" customBuiltin="1"/>
    <cellStyle name="Total" xfId="16835" builtinId="25" hidden="1" customBuiltin="1"/>
    <cellStyle name="Total" xfId="14165" builtinId="25" hidden="1" customBuiltin="1"/>
    <cellStyle name="Total" xfId="16917" builtinId="25" hidden="1" customBuiltin="1"/>
    <cellStyle name="Total" xfId="14468" builtinId="25" hidden="1" customBuiltin="1"/>
    <cellStyle name="Total" xfId="14235" builtinId="25" hidden="1" customBuiltin="1"/>
    <cellStyle name="Total" xfId="5459" builtinId="25" hidden="1" customBuiltin="1"/>
    <cellStyle name="Total" xfId="4226" builtinId="25" hidden="1" customBuiltin="1"/>
    <cellStyle name="Total" xfId="7609" builtinId="25" hidden="1" customBuiltin="1"/>
    <cellStyle name="Total" xfId="14207" builtinId="25" hidden="1" customBuiltin="1"/>
    <cellStyle name="Total" xfId="4545" builtinId="25" hidden="1" customBuiltin="1"/>
    <cellStyle name="Total" xfId="14204" builtinId="25" hidden="1" customBuiltin="1"/>
    <cellStyle name="Total" xfId="5084" builtinId="25" hidden="1" customBuiltin="1"/>
    <cellStyle name="Total" xfId="4649" builtinId="25" hidden="1" customBuiltin="1"/>
    <cellStyle name="Total" xfId="14699" builtinId="25" hidden="1" customBuiltin="1"/>
    <cellStyle name="Total" xfId="16998" builtinId="25" hidden="1" customBuiltin="1"/>
    <cellStyle name="Total" xfId="5952" builtinId="25" hidden="1" customBuiltin="1"/>
    <cellStyle name="Total" xfId="13990" builtinId="25" hidden="1" customBuiltin="1"/>
    <cellStyle name="Total" xfId="4110" builtinId="25" hidden="1" customBuiltin="1"/>
    <cellStyle name="Total" xfId="16948" builtinId="25" hidden="1" customBuiltin="1"/>
    <cellStyle name="Total" xfId="6014" builtinId="25" hidden="1" customBuiltin="1"/>
    <cellStyle name="Total" xfId="16947" builtinId="25" hidden="1" customBuiltin="1"/>
    <cellStyle name="Total" xfId="14060" builtinId="25" hidden="1" customBuiltin="1"/>
    <cellStyle name="Total" xfId="14717" builtinId="25" hidden="1" customBuiltin="1"/>
    <cellStyle name="Total" xfId="16890" builtinId="25" hidden="1" customBuiltin="1"/>
    <cellStyle name="Total" xfId="17002" builtinId="25" hidden="1" customBuiltin="1"/>
    <cellStyle name="Total" xfId="14535" builtinId="25" hidden="1" customBuiltin="1"/>
    <cellStyle name="Total" xfId="5267" builtinId="25" hidden="1" customBuiltin="1"/>
    <cellStyle name="Total" xfId="7890" builtinId="25" hidden="1" customBuiltin="1"/>
    <cellStyle name="Total" xfId="129" builtinId="25" hidden="1" customBuiltin="1"/>
    <cellStyle name="Total" xfId="14201" builtinId="25" hidden="1" customBuiltin="1"/>
    <cellStyle name="Total" xfId="16512" builtinId="25" hidden="1" customBuiltin="1"/>
    <cellStyle name="Total" xfId="26862" builtinId="25" hidden="1" customBuiltin="1"/>
    <cellStyle name="Total" xfId="20293" builtinId="25" hidden="1" customBuiltin="1"/>
    <cellStyle name="Total" xfId="19615" builtinId="25" hidden="1" customBuiltin="1"/>
    <cellStyle name="Total" xfId="18527" builtinId="25" hidden="1" customBuiltin="1"/>
    <cellStyle name="Total" xfId="6012" builtinId="25" hidden="1" customBuiltin="1"/>
    <cellStyle name="Total" xfId="7347" builtinId="25" hidden="1" customBuiltin="1"/>
    <cellStyle name="Total" xfId="10197" builtinId="25" hidden="1" customBuiltin="1"/>
    <cellStyle name="Total" xfId="25349" builtinId="25" hidden="1" customBuiltin="1"/>
    <cellStyle name="Total" xfId="25385" builtinId="25" hidden="1" customBuiltin="1"/>
    <cellStyle name="Total" xfId="25414" builtinId="25" hidden="1" customBuiltin="1"/>
    <cellStyle name="Total" xfId="25446" builtinId="25" hidden="1" customBuiltin="1"/>
    <cellStyle name="Total" xfId="25475" builtinId="25" hidden="1" customBuiltin="1"/>
    <cellStyle name="Total" xfId="25502" builtinId="25" hidden="1" customBuiltin="1"/>
    <cellStyle name="Total" xfId="25336" builtinId="25" hidden="1" customBuiltin="1"/>
    <cellStyle name="Total" xfId="25520" builtinId="25" hidden="1" customBuiltin="1"/>
    <cellStyle name="Total" xfId="25351" builtinId="25" hidden="1" customBuiltin="1"/>
    <cellStyle name="Total" xfId="25545" builtinId="25" hidden="1" customBuiltin="1"/>
    <cellStyle name="Total" xfId="25568" builtinId="25" hidden="1" customBuiltin="1"/>
    <cellStyle name="Total" xfId="25591" builtinId="25" hidden="1" customBuiltin="1"/>
    <cellStyle name="Total" xfId="25614" builtinId="25" hidden="1" customBuiltin="1"/>
    <cellStyle name="Total" xfId="20076" builtinId="25" hidden="1" customBuiltin="1"/>
    <cellStyle name="Total" xfId="4500" builtinId="25" hidden="1" customBuiltin="1"/>
    <cellStyle name="Total" xfId="23774" builtinId="25" hidden="1" customBuiltin="1"/>
    <cellStyle name="Total" xfId="20016" builtinId="25" hidden="1" customBuiltin="1"/>
    <cellStyle name="Total" xfId="6334" builtinId="25" hidden="1" customBuiltin="1"/>
    <cellStyle name="Total" xfId="14240" builtinId="25" hidden="1" customBuiltin="1"/>
    <cellStyle name="Total" xfId="15475" builtinId="25" hidden="1" customBuiltin="1"/>
    <cellStyle name="Total" xfId="18090" builtinId="25" hidden="1" customBuiltin="1"/>
    <cellStyle name="Total" xfId="20037" builtinId="25" hidden="1" customBuiltin="1"/>
    <cellStyle name="Total" xfId="7769" builtinId="25" hidden="1" customBuiltin="1"/>
    <cellStyle name="Total" xfId="7723" builtinId="25" hidden="1" customBuiltin="1"/>
    <cellStyle name="Total" xfId="24914" builtinId="25" hidden="1" customBuiltin="1"/>
    <cellStyle name="Total" xfId="22074" builtinId="25" hidden="1" customBuiltin="1"/>
    <cellStyle name="Total" xfId="20668" builtinId="25" hidden="1" customBuiltin="1"/>
    <cellStyle name="Total" xfId="19170" builtinId="25" hidden="1" customBuiltin="1"/>
    <cellStyle name="Total" xfId="17741" builtinId="25" hidden="1" customBuiltin="1"/>
    <cellStyle name="Total" xfId="14086" builtinId="25" hidden="1" customBuiltin="1"/>
    <cellStyle name="Total" xfId="15733" builtinId="25" hidden="1" customBuiltin="1"/>
    <cellStyle name="Total" xfId="8095" builtinId="25" hidden="1" customBuiltin="1"/>
    <cellStyle name="Total" xfId="9673" builtinId="25" hidden="1" customBuiltin="1"/>
    <cellStyle name="Total" xfId="9694" builtinId="25" hidden="1" customBuiltin="1"/>
    <cellStyle name="Total" xfId="9717" builtinId="25" hidden="1" customBuiltin="1"/>
    <cellStyle name="Total" xfId="9738" builtinId="25" hidden="1" customBuiltin="1"/>
    <cellStyle name="Total" xfId="9631" builtinId="25" hidden="1" customBuiltin="1"/>
    <cellStyle name="Total" xfId="9793" builtinId="25" hidden="1" customBuiltin="1"/>
    <cellStyle name="Total" xfId="9823" builtinId="25" hidden="1" customBuiltin="1"/>
    <cellStyle name="Total" xfId="9858" builtinId="25" hidden="1" customBuiltin="1"/>
    <cellStyle name="Total" xfId="9889" builtinId="25" hidden="1" customBuiltin="1"/>
    <cellStyle name="Total" xfId="9920" builtinId="25" hidden="1" customBuiltin="1"/>
    <cellStyle name="Total" xfId="9658" builtinId="25" hidden="1" customBuiltin="1"/>
    <cellStyle name="Total" xfId="9939" builtinId="25" hidden="1" customBuiltin="1"/>
    <cellStyle name="Total" xfId="9643" builtinId="25" hidden="1" customBuiltin="1"/>
    <cellStyle name="Total" xfId="9971" builtinId="25" hidden="1" customBuiltin="1"/>
    <cellStyle name="Total" xfId="9995" builtinId="25" hidden="1" customBuiltin="1"/>
    <cellStyle name="Total" xfId="10019" builtinId="25" hidden="1" customBuiltin="1"/>
    <cellStyle name="Total" xfId="9942" builtinId="25" hidden="1" customBuiltin="1"/>
    <cellStyle name="Total" xfId="10062" builtinId="25" hidden="1" customBuiltin="1"/>
    <cellStyle name="Total" xfId="10091" builtinId="25" hidden="1" customBuiltin="1"/>
    <cellStyle name="Total" xfId="10123" builtinId="25" hidden="1" customBuiltin="1"/>
    <cellStyle name="Total" xfId="10152" builtinId="25" hidden="1" customBuiltin="1"/>
    <cellStyle name="Total" xfId="10179" builtinId="25" hidden="1" customBuiltin="1"/>
    <cellStyle name="Total" xfId="9837" builtinId="25" hidden="1" customBuiltin="1"/>
    <cellStyle name="Total" xfId="9633" builtinId="25" hidden="1" customBuiltin="1"/>
    <cellStyle name="Total" xfId="10225" builtinId="25" hidden="1" customBuiltin="1"/>
    <cellStyle name="Total" xfId="10249" builtinId="25" hidden="1" customBuiltin="1"/>
    <cellStyle name="Total" xfId="10273" builtinId="25" hidden="1" customBuiltin="1"/>
    <cellStyle name="Total" xfId="10301" builtinId="25" hidden="1" customBuiltin="1"/>
    <cellStyle name="Total" xfId="10340" builtinId="25" hidden="1" customBuiltin="1"/>
    <cellStyle name="Total" xfId="10369" builtinId="25" hidden="1" customBuiltin="1"/>
    <cellStyle name="Total" xfId="10402" builtinId="25" hidden="1" customBuiltin="1"/>
    <cellStyle name="Total" xfId="10432" builtinId="25" hidden="1" customBuiltin="1"/>
    <cellStyle name="Total" xfId="10459" builtinId="25" hidden="1" customBuiltin="1"/>
    <cellStyle name="Total" xfId="10288" builtinId="25" hidden="1" customBuiltin="1"/>
    <cellStyle name="Total" xfId="10476" builtinId="25" hidden="1" customBuiltin="1"/>
    <cellStyle name="Total" xfId="10303" builtinId="25" hidden="1" customBuiltin="1"/>
    <cellStyle name="Total" xfId="10505" builtinId="25" hidden="1" customBuiltin="1"/>
    <cellStyle name="Total" xfId="10529" builtinId="25" hidden="1" customBuiltin="1"/>
    <cellStyle name="Total" xfId="10551" builtinId="25" hidden="1" customBuiltin="1"/>
    <cellStyle name="Total" xfId="10581" builtinId="25" hidden="1" customBuiltin="1"/>
    <cellStyle name="Total" xfId="6087" builtinId="25" hidden="1" customBuiltin="1"/>
    <cellStyle name="Total" xfId="10604" builtinId="25" hidden="1" customBuiltin="1"/>
    <cellStyle name="Total" xfId="7788" builtinId="25" hidden="1" customBuiltin="1"/>
    <cellStyle name="Total" xfId="10707" builtinId="25" hidden="1" customBuiltin="1"/>
    <cellStyle name="Total" xfId="8140" builtinId="25" hidden="1" customBuiltin="1"/>
    <cellStyle name="Total" xfId="7873" builtinId="25" hidden="1" customBuiltin="1"/>
    <cellStyle name="Total" xfId="4859" builtinId="25" hidden="1" customBuiltin="1"/>
    <cellStyle name="Total" xfId="4496" builtinId="25" hidden="1" customBuiltin="1"/>
    <cellStyle name="Total" xfId="4474" builtinId="25" hidden="1" customBuiltin="1"/>
    <cellStyle name="Total" xfId="7835" builtinId="25" hidden="1" customBuiltin="1"/>
    <cellStyle name="Total" xfId="4513" builtinId="25" hidden="1" customBuiltin="1"/>
    <cellStyle name="Total" xfId="7831" builtinId="25" hidden="1" customBuiltin="1"/>
    <cellStyle name="Total" xfId="5818" builtinId="25" hidden="1" customBuiltin="1"/>
    <cellStyle name="Total" xfId="4415" builtinId="25" hidden="1" customBuiltin="1"/>
    <cellStyle name="Total" xfId="7698" builtinId="25" hidden="1" customBuiltin="1"/>
    <cellStyle name="Total" xfId="8414" builtinId="25" hidden="1" customBuiltin="1"/>
    <cellStyle name="Total" xfId="10801" builtinId="25" hidden="1" customBuiltin="1"/>
    <cellStyle name="Total" xfId="5668" builtinId="25" hidden="1" customBuiltin="1"/>
    <cellStyle name="Total" xfId="7568" builtinId="25" hidden="1" customBuiltin="1"/>
    <cellStyle name="Total" xfId="5741" builtinId="25" hidden="1" customBuiltin="1"/>
    <cellStyle name="Total" xfId="10739" builtinId="25" hidden="1" customBuiltin="1"/>
    <cellStyle name="Total" xfId="5583" builtinId="25" hidden="1" customBuiltin="1"/>
    <cellStyle name="Total" xfId="10737" builtinId="25" hidden="1" customBuiltin="1"/>
    <cellStyle name="Total" xfId="7655" builtinId="25" hidden="1" customBuiltin="1"/>
    <cellStyle name="Total" xfId="8440" builtinId="25" hidden="1" customBuiltin="1"/>
    <cellStyle name="Total" xfId="10673" builtinId="25" hidden="1" customBuiltin="1"/>
    <cellStyle name="Total" xfId="10806" builtinId="25" hidden="1" customBuiltin="1"/>
    <cellStyle name="Total" xfId="4122" builtinId="25" hidden="1" customBuiltin="1"/>
    <cellStyle name="Total" xfId="4400" builtinId="25" hidden="1" customBuiltin="1"/>
    <cellStyle name="Total" xfId="4391" builtinId="25" hidden="1" customBuiltin="1"/>
    <cellStyle name="Total" xfId="7828" builtinId="25" hidden="1" customBuiltin="1"/>
    <cellStyle name="Total" xfId="5215" builtinId="25" hidden="1" customBuiltin="1"/>
    <cellStyle name="Total" xfId="4387" builtinId="25" hidden="1" customBuiltin="1"/>
    <cellStyle name="Total" xfId="5402" builtinId="25" hidden="1" customBuiltin="1"/>
    <cellStyle name="Total" xfId="5399" builtinId="25" hidden="1" customBuiltin="1"/>
    <cellStyle name="Total" xfId="5102" builtinId="25" hidden="1" customBuiltin="1"/>
    <cellStyle name="Total" xfId="5249" builtinId="25" hidden="1" customBuiltin="1"/>
    <cellStyle name="Total" xfId="4374" builtinId="25" hidden="1" customBuiltin="1"/>
    <cellStyle name="Total" xfId="4369" builtinId="25" hidden="1" customBuiltin="1"/>
    <cellStyle name="Total" xfId="6286" builtinId="25" hidden="1" customBuiltin="1"/>
    <cellStyle name="Total" xfId="5305" builtinId="25" hidden="1" customBuiltin="1"/>
    <cellStyle name="Total" xfId="5784" builtinId="25" hidden="1" customBuiltin="1"/>
    <cellStyle name="Total" xfId="5146" builtinId="25" hidden="1" customBuiltin="1"/>
    <cellStyle name="Total" xfId="5383" builtinId="25" hidden="1" customBuiltin="1"/>
    <cellStyle name="Total" xfId="4987" builtinId="25" hidden="1" customBuiltin="1"/>
    <cellStyle name="Total" xfId="4113" builtinId="25" hidden="1" customBuiltin="1"/>
    <cellStyle name="Total" xfId="5685" builtinId="25" hidden="1" customBuiltin="1"/>
    <cellStyle name="Total" xfId="5681" builtinId="25" hidden="1" customBuiltin="1"/>
    <cellStyle name="Total" xfId="10284" builtinId="25" hidden="1" customBuiltin="1"/>
    <cellStyle name="Total" xfId="9870" builtinId="25" hidden="1" customBuiltin="1"/>
    <cellStyle name="Total" xfId="6276" builtinId="25" hidden="1" customBuiltin="1"/>
    <cellStyle name="Total" xfId="6066" builtinId="25" hidden="1" customBuiltin="1"/>
    <cellStyle name="Total" xfId="9948" builtinId="25" hidden="1" customBuiltin="1"/>
    <cellStyle name="Total" xfId="11017" builtinId="25" hidden="1" customBuiltin="1"/>
    <cellStyle name="Total" xfId="11043" builtinId="25" hidden="1" customBuiltin="1"/>
    <cellStyle name="Total" xfId="11074" builtinId="25" hidden="1" customBuiltin="1"/>
    <cellStyle name="Total" xfId="11101" builtinId="25" hidden="1" customBuiltin="1"/>
    <cellStyle name="Total" xfId="11127" builtinId="25" hidden="1" customBuiltin="1"/>
    <cellStyle name="Total" xfId="10968" builtinId="25" hidden="1" customBuiltin="1"/>
    <cellStyle name="Total" xfId="11172" builtinId="25" hidden="1" customBuiltin="1"/>
    <cellStyle name="Total" xfId="11204" builtinId="25" hidden="1" customBuiltin="1"/>
    <cellStyle name="Total" xfId="11239" builtinId="25" hidden="1" customBuiltin="1"/>
    <cellStyle name="Total" xfId="11275" builtinId="25" hidden="1" customBuiltin="1"/>
    <cellStyle name="Total" xfId="11306" builtinId="25" hidden="1" customBuiltin="1"/>
    <cellStyle name="Total" xfId="11001" builtinId="25" hidden="1" customBuiltin="1"/>
    <cellStyle name="Total" xfId="11324" builtinId="25" hidden="1" customBuiltin="1"/>
    <cellStyle name="Total" xfId="10980" builtinId="25" hidden="1" customBuiltin="1"/>
    <cellStyle name="Total" xfId="11359" builtinId="25" hidden="1" customBuiltin="1"/>
    <cellStyle name="Total" xfId="11389" builtinId="25" hidden="1" customBuiltin="1"/>
    <cellStyle name="Total" xfId="11415" builtinId="25" hidden="1" customBuiltin="1"/>
    <cellStyle name="Total" xfId="11327" builtinId="25" hidden="1" customBuiltin="1"/>
    <cellStyle name="Total" xfId="11469" builtinId="25" hidden="1" customBuiltin="1"/>
    <cellStyle name="Total" xfId="11500" builtinId="25" hidden="1" customBuiltin="1"/>
    <cellStyle name="Total" xfId="11533" builtinId="25" hidden="1" customBuiltin="1"/>
    <cellStyle name="Total" xfId="11565" builtinId="25" hidden="1" customBuiltin="1"/>
    <cellStyle name="Total" xfId="11593" builtinId="25" hidden="1" customBuiltin="1"/>
    <cellStyle name="Total" xfId="11218" builtinId="25" hidden="1" customBuiltin="1"/>
    <cellStyle name="Total" xfId="11611" builtinId="25" hidden="1" customBuiltin="1"/>
    <cellStyle name="Total" xfId="10970" builtinId="25" hidden="1" customBuiltin="1"/>
    <cellStyle name="Total" xfId="11640" builtinId="25" hidden="1" customBuiltin="1"/>
    <cellStyle name="Total" xfId="11693" builtinId="25" hidden="1" customBuiltin="1"/>
    <cellStyle name="Total" xfId="11725" builtinId="25" hidden="1" customBuiltin="1"/>
    <cellStyle name="Total" xfId="11767" builtinId="25" hidden="1" customBuiltin="1"/>
    <cellStyle name="Total" xfId="11798" builtinId="25" hidden="1" customBuiltin="1"/>
    <cellStyle name="Total" xfId="11831" builtinId="25" hidden="1" customBuiltin="1"/>
    <cellStyle name="Total" xfId="11862" builtinId="25" hidden="1" customBuiltin="1"/>
    <cellStyle name="Total" xfId="11889" builtinId="25" hidden="1" customBuiltin="1"/>
    <cellStyle name="Total" xfId="11711" builtinId="25" hidden="1" customBuiltin="1"/>
    <cellStyle name="Total" xfId="11907" builtinId="25" hidden="1" customBuiltin="1"/>
    <cellStyle name="Total" xfId="11934" builtinId="25" hidden="1" customBuiltin="1"/>
    <cellStyle name="Total" xfId="11964" builtinId="25" hidden="1" customBuiltin="1"/>
    <cellStyle name="Total" xfId="11993" builtinId="25" hidden="1" customBuiltin="1"/>
    <cellStyle name="Total" xfId="12019" builtinId="25" hidden="1" customBuiltin="1"/>
    <cellStyle name="Total" xfId="4975" builtinId="25" hidden="1" customBuiltin="1"/>
    <cellStyle name="Total" xfId="10943" builtinId="25" hidden="1" customBuiltin="1"/>
    <cellStyle name="Total" xfId="9184" builtinId="25" hidden="1" customBuiltin="1"/>
    <cellStyle name="Total" xfId="5300" builtinId="25" hidden="1" customBuiltin="1"/>
    <cellStyle name="Total" xfId="10960" builtinId="25" hidden="1" customBuiltin="1"/>
    <cellStyle name="Total" xfId="9467" builtinId="25" hidden="1" customBuiltin="1"/>
    <cellStyle name="Total" xfId="12172" builtinId="25" hidden="1" customBuiltin="1"/>
    <cellStyle name="Total" xfId="12193" builtinId="25" hidden="1" customBuiltin="1"/>
    <cellStyle name="Total" xfId="12216" builtinId="25" hidden="1" customBuiltin="1"/>
    <cellStyle name="Total" xfId="12237" builtinId="25" hidden="1" customBuiltin="1"/>
    <cellStyle name="Total" xfId="12258" builtinId="25" hidden="1" customBuiltin="1"/>
    <cellStyle name="Total" xfId="12131" builtinId="25" hidden="1" customBuiltin="1"/>
    <cellStyle name="Total" xfId="12295" builtinId="25" hidden="1" customBuiltin="1"/>
    <cellStyle name="Total" xfId="12326" builtinId="25" hidden="1" customBuiltin="1"/>
    <cellStyle name="Total" xfId="12392" builtinId="25" hidden="1" customBuiltin="1"/>
    <cellStyle name="Total" xfId="12424" builtinId="25" hidden="1" customBuiltin="1"/>
    <cellStyle name="Total" xfId="12157" builtinId="25" hidden="1" customBuiltin="1"/>
    <cellStyle name="Total" xfId="12443" builtinId="25" hidden="1" customBuiltin="1"/>
    <cellStyle name="Total" xfId="12142" builtinId="25" hidden="1" customBuiltin="1"/>
    <cellStyle name="Total" xfId="12477" builtinId="25" hidden="1" customBuiltin="1"/>
    <cellStyle name="Total" xfId="12504" builtinId="25" hidden="1" customBuiltin="1"/>
    <cellStyle name="Total" xfId="12530" builtinId="25" hidden="1" customBuiltin="1"/>
    <cellStyle name="Total" xfId="12446" builtinId="25" hidden="1" customBuiltin="1"/>
    <cellStyle name="Total" xfId="12578" builtinId="25" hidden="1" customBuiltin="1"/>
    <cellStyle name="Total" xfId="12609" builtinId="25" hidden="1" customBuiltin="1"/>
    <cellStyle name="Total" xfId="12641" builtinId="25" hidden="1" customBuiltin="1"/>
    <cellStyle name="Total" xfId="12671" builtinId="25" hidden="1" customBuiltin="1"/>
    <cellStyle name="Total" xfId="12698" builtinId="25" hidden="1" customBuiltin="1"/>
    <cellStyle name="Total" xfId="12340" builtinId="25" hidden="1" customBuiltin="1"/>
    <cellStyle name="Total" xfId="12715" builtinId="25" hidden="1" customBuiltin="1"/>
    <cellStyle name="Total" xfId="12133" builtinId="25" hidden="1" customBuiltin="1"/>
    <cellStyle name="Total" xfId="12745" builtinId="25" hidden="1" customBuiltin="1"/>
    <cellStyle name="Total" xfId="12772" builtinId="25" hidden="1" customBuiltin="1"/>
    <cellStyle name="Total" xfId="12801" builtinId="25" hidden="1" customBuiltin="1"/>
    <cellStyle name="Total" xfId="12833" builtinId="25" hidden="1" customBuiltin="1"/>
    <cellStyle name="Total" xfId="12872" builtinId="25" hidden="1" customBuiltin="1"/>
    <cellStyle name="Total" xfId="12902" builtinId="25" hidden="1" customBuiltin="1"/>
    <cellStyle name="Total" xfId="12934" builtinId="25" hidden="1" customBuiltin="1"/>
    <cellStyle name="Total" xfId="12963" builtinId="25" hidden="1" customBuiltin="1"/>
    <cellStyle name="Total" xfId="12990" builtinId="25" hidden="1" customBuiltin="1"/>
    <cellStyle name="Total" xfId="12820" builtinId="25" hidden="1" customBuiltin="1"/>
    <cellStyle name="Total" xfId="13008" builtinId="25" hidden="1" customBuiltin="1"/>
    <cellStyle name="Total" xfId="12835" builtinId="25" hidden="1" customBuiltin="1"/>
    <cellStyle name="Total" xfId="13037" builtinId="25" hidden="1" customBuiltin="1"/>
    <cellStyle name="Total" xfId="13062" builtinId="25" hidden="1" customBuiltin="1"/>
    <cellStyle name="Total" xfId="13088" builtinId="25" hidden="1" customBuiltin="1"/>
    <cellStyle name="Total" xfId="13112" builtinId="25" hidden="1" customBuiltin="1"/>
    <cellStyle name="Total" xfId="4907" builtinId="25" hidden="1" customBuiltin="1"/>
    <cellStyle name="Total" xfId="4971" builtinId="25" hidden="1" customBuiltin="1"/>
    <cellStyle name="Total" xfId="11146" builtinId="25" hidden="1" customBuiltin="1"/>
    <cellStyle name="Total" xfId="5857" builtinId="25" hidden="1" customBuiltin="1"/>
    <cellStyle name="Total" xfId="5125" builtinId="25" hidden="1" customBuiltin="1"/>
    <cellStyle name="Total" xfId="10670" builtinId="25" hidden="1" customBuiltin="1"/>
    <cellStyle name="Total" xfId="6301" builtinId="25" hidden="1" customBuiltin="1"/>
    <cellStyle name="Total" xfId="8483" builtinId="25" hidden="1" customBuiltin="1"/>
    <cellStyle name="Total" xfId="5658" builtinId="25" hidden="1" customBuiltin="1"/>
    <cellStyle name="Total" xfId="5827" builtinId="25" hidden="1" customBuiltin="1"/>
    <cellStyle name="Total" xfId="6230" builtinId="25" hidden="1" customBuiltin="1"/>
    <cellStyle name="Total" xfId="12311" builtinId="25" hidden="1" customBuiltin="1"/>
    <cellStyle name="Total" xfId="5844" builtinId="25" hidden="1" customBuiltin="1"/>
    <cellStyle name="Total" xfId="7850" builtinId="25" hidden="1" customBuiltin="1"/>
    <cellStyle name="Total" xfId="6324" builtinId="25" hidden="1" customBuiltin="1"/>
    <cellStyle name="Total" xfId="11936" builtinId="25" hidden="1" customBuiltin="1"/>
    <cellStyle name="Total" xfId="5735" builtinId="25" hidden="1" customBuiltin="1"/>
    <cellStyle name="Total" xfId="13134" builtinId="25" hidden="1" customBuiltin="1"/>
    <cellStyle name="Total" xfId="10599" builtinId="25" hidden="1" customBuiltin="1"/>
    <cellStyle name="Total" xfId="13175" builtinId="25" hidden="1" customBuiltin="1"/>
    <cellStyle name="Total" xfId="13211" builtinId="25" hidden="1" customBuiltin="1"/>
    <cellStyle name="Total" xfId="13246" builtinId="25" hidden="1" customBuiltin="1"/>
    <cellStyle name="Total" xfId="13137" builtinId="25" hidden="1" customBuiltin="1"/>
    <cellStyle name="Total" xfId="13309" builtinId="25" hidden="1" customBuiltin="1"/>
    <cellStyle name="Total" xfId="13342" builtinId="25" hidden="1" customBuiltin="1"/>
    <cellStyle name="Total" xfId="13377" builtinId="25" hidden="1" customBuiltin="1"/>
    <cellStyle name="Total" xfId="13410" builtinId="25" hidden="1" customBuiltin="1"/>
    <cellStyle name="Total" xfId="13440" builtinId="25" hidden="1" customBuiltin="1"/>
    <cellStyle name="Total" xfId="5536" builtinId="25" hidden="1" customBuiltin="1"/>
    <cellStyle name="Total" xfId="13459" builtinId="25" hidden="1" customBuiltin="1"/>
    <cellStyle name="Total" xfId="11485" builtinId="25" hidden="1" customBuiltin="1"/>
    <cellStyle name="Total" xfId="13496" builtinId="25" hidden="1" customBuiltin="1"/>
    <cellStyle name="Total" xfId="13532" builtinId="25" hidden="1" customBuiltin="1"/>
    <cellStyle name="Total" xfId="13566" builtinId="25" hidden="1" customBuiltin="1"/>
    <cellStyle name="Total" xfId="13606" builtinId="25" hidden="1" customBuiltin="1"/>
    <cellStyle name="Total" xfId="13651" builtinId="25" hidden="1" customBuiltin="1"/>
    <cellStyle name="Total" xfId="13684" builtinId="25" hidden="1" customBuiltin="1"/>
    <cellStyle name="Total" xfId="13719" builtinId="25" hidden="1" customBuiltin="1"/>
    <cellStyle name="Total" xfId="13752" builtinId="25" hidden="1" customBuiltin="1"/>
    <cellStyle name="Total" xfId="13782" builtinId="25" hidden="1" customBuiltin="1"/>
    <cellStyle name="Total" xfId="11666" builtinId="25" hidden="1" customBuiltin="1"/>
    <cellStyle name="Total" xfId="23244" builtinId="25" hidden="1" customBuiltin="1"/>
    <cellStyle name="Total" xfId="221" builtinId="25" hidden="1" customBuiltin="1"/>
    <cellStyle name="Total" xfId="258" builtinId="25" hidden="1" customBuiltin="1"/>
    <cellStyle name="Total" xfId="67" builtinId="25" hidden="1" customBuiltin="1"/>
    <cellStyle name="Total" xfId="102" builtinId="25" hidden="1" customBuiltin="1"/>
    <cellStyle name="Total" xfId="19" builtinId="25" hidden="1" customBuiltin="1"/>
    <cellStyle name="Total" xfId="980" builtinId="25" hidden="1" customBuiltin="1"/>
    <cellStyle name="Total" xfId="1423" builtinId="25" hidden="1" customBuiltin="1"/>
    <cellStyle name="Total" xfId="1979" builtinId="25" hidden="1" customBuiltin="1"/>
    <cellStyle name="Total" xfId="2314" builtinId="25" hidden="1" customBuiltin="1"/>
    <cellStyle name="Total" xfId="21683" builtinId="25" hidden="1" customBuiltin="1"/>
    <cellStyle name="Total" xfId="5114" builtinId="25" hidden="1" customBuiltin="1"/>
    <cellStyle name="Total" xfId="7593" builtinId="25" hidden="1" customBuiltin="1"/>
    <cellStyle name="Total" xfId="20046" builtinId="25" hidden="1" customBuiltin="1"/>
    <cellStyle name="Total" xfId="16529" builtinId="25" hidden="1" customBuiltin="1"/>
    <cellStyle name="Total" xfId="21323" builtinId="25" hidden="1" customBuiltin="1"/>
    <cellStyle name="Total" xfId="17963" builtinId="25" hidden="1" customBuiltin="1"/>
    <cellStyle name="Total" xfId="22468" builtinId="25" hidden="1" customBuiltin="1"/>
    <cellStyle name="Total" xfId="7540" builtinId="25" hidden="1" customBuiltin="1"/>
    <cellStyle name="Total" xfId="22510" builtinId="25" hidden="1" customBuiltin="1"/>
    <cellStyle name="Total" xfId="22547" builtinId="25" hidden="1" customBuiltin="1"/>
    <cellStyle name="Total" xfId="22582" builtinId="25" hidden="1" customBuiltin="1"/>
    <cellStyle name="Total" xfId="22471" builtinId="25" hidden="1" customBuiltin="1"/>
    <cellStyle name="Total" xfId="22645" builtinId="25" hidden="1" customBuiltin="1"/>
    <cellStyle name="Total" xfId="22678" builtinId="25" hidden="1" customBuiltin="1"/>
    <cellStyle name="Total" xfId="22713" builtinId="25" hidden="1" customBuiltin="1"/>
    <cellStyle name="Total" xfId="22746" builtinId="25" hidden="1" customBuiltin="1"/>
    <cellStyle name="Total" xfId="22776" builtinId="25" hidden="1" customBuiltin="1"/>
    <cellStyle name="Total" xfId="17611" builtinId="25" hidden="1" customBuiltin="1"/>
    <cellStyle name="Total" xfId="22795" builtinId="25" hidden="1" customBuiltin="1"/>
    <cellStyle name="Total" xfId="20896" builtinId="25" hidden="1" customBuiltin="1"/>
    <cellStyle name="Total" xfId="22832" builtinId="25" hidden="1" customBuiltin="1"/>
    <cellStyle name="Total" xfId="22868" builtinId="25" hidden="1" customBuiltin="1"/>
    <cellStyle name="Total" xfId="22902" builtinId="25" hidden="1" customBuiltin="1"/>
    <cellStyle name="Total" xfId="22942" builtinId="25" hidden="1" customBuiltin="1"/>
    <cellStyle name="Total" xfId="22987" builtinId="25" hidden="1" customBuiltin="1"/>
    <cellStyle name="Total" xfId="23020" builtinId="25" hidden="1" customBuiltin="1"/>
    <cellStyle name="Total" xfId="23088" builtinId="25" hidden="1" customBuiltin="1"/>
    <cellStyle name="Total" xfId="23118" builtinId="25" hidden="1" customBuiltin="1"/>
    <cellStyle name="Total" xfId="22927" builtinId="25" hidden="1" customBuiltin="1"/>
    <cellStyle name="Total" xfId="23137" builtinId="25" hidden="1" customBuiltin="1"/>
    <cellStyle name="Total" xfId="22944" builtinId="25" hidden="1" customBuiltin="1"/>
    <cellStyle name="Total" xfId="23174" builtinId="25" hidden="1" customBuiltin="1"/>
    <cellStyle name="Total" xfId="23210" builtinId="25" hidden="1" customBuiltin="1"/>
    <cellStyle name="Total" xfId="23279" builtinId="25" hidden="1" customBuiltin="1"/>
    <cellStyle name="Total" xfId="23347" builtinId="25" hidden="1" customBuiltin="1"/>
    <cellStyle name="Total" xfId="23368" builtinId="25" hidden="1" customBuiltin="1"/>
    <cellStyle name="Total" xfId="23391" builtinId="25" hidden="1" customBuiltin="1"/>
    <cellStyle name="Total" xfId="23413" builtinId="25" hidden="1" customBuiltin="1"/>
    <cellStyle name="Total" xfId="23434" builtinId="25" hidden="1" customBuiltin="1"/>
    <cellStyle name="Total" xfId="23465" builtinId="25" hidden="1" customBuiltin="1"/>
    <cellStyle name="Total" xfId="23660" builtinId="25" hidden="1" customBuiltin="1"/>
    <cellStyle name="Total" xfId="23682" builtinId="25" hidden="1" customBuiltin="1"/>
    <cellStyle name="Total" xfId="23708" builtinId="25" hidden="1" customBuiltin="1"/>
    <cellStyle name="Total" xfId="23734" builtinId="25" hidden="1" customBuiltin="1"/>
    <cellStyle name="Total" xfId="23758" builtinId="25" hidden="1" customBuiltin="1"/>
    <cellStyle name="Total" xfId="23614" builtinId="25" hidden="1" customBuiltin="1"/>
    <cellStyle name="Total" xfId="23798" builtinId="25" hidden="1" customBuiltin="1"/>
    <cellStyle name="Total" xfId="23829" builtinId="25" hidden="1" customBuiltin="1"/>
    <cellStyle name="Total" xfId="23864" builtinId="25" hidden="1" customBuiltin="1"/>
    <cellStyle name="Total" xfId="23896" builtinId="25" hidden="1" customBuiltin="1"/>
    <cellStyle name="Total" xfId="23927" builtinId="25" hidden="1" customBuiltin="1"/>
    <cellStyle name="Total" xfId="23644" builtinId="25" hidden="1" customBuiltin="1"/>
    <cellStyle name="Total" xfId="23945" builtinId="25" hidden="1" customBuiltin="1"/>
    <cellStyle name="Total" xfId="23626" builtinId="25" hidden="1" customBuiltin="1"/>
    <cellStyle name="Total" xfId="23975" builtinId="25" hidden="1" customBuiltin="1"/>
    <cellStyle name="Total" xfId="24001" builtinId="25" hidden="1" customBuiltin="1"/>
    <cellStyle name="Total" xfId="24025" builtinId="25" hidden="1" customBuiltin="1"/>
    <cellStyle name="Total" xfId="23947" builtinId="25" hidden="1" customBuiltin="1"/>
    <cellStyle name="Total" xfId="24071" builtinId="25" hidden="1" customBuiltin="1"/>
    <cellStyle name="Total" xfId="24100" builtinId="25" hidden="1" customBuiltin="1"/>
    <cellStyle name="Total" xfId="24132" builtinId="25" hidden="1" customBuiltin="1"/>
    <cellStyle name="Total" xfId="24162" builtinId="25" hidden="1" customBuiltin="1"/>
    <cellStyle name="Total" xfId="24189" builtinId="25" hidden="1" customBuiltin="1"/>
    <cellStyle name="Total" xfId="23843" builtinId="25" hidden="1" customBuiltin="1"/>
    <cellStyle name="Total" xfId="24207" builtinId="25" hidden="1" customBuiltin="1"/>
    <cellStyle name="Total" xfId="23616" builtinId="25" hidden="1" customBuiltin="1"/>
    <cellStyle name="Total" xfId="24232" builtinId="25" hidden="1" customBuiltin="1"/>
    <cellStyle name="Total" xfId="24256" builtinId="25" hidden="1" customBuiltin="1"/>
    <cellStyle name="Total" xfId="24279" builtinId="25" hidden="1" customBuiltin="1"/>
    <cellStyle name="Total" xfId="24307" builtinId="25" hidden="1" customBuiltin="1"/>
    <cellStyle name="Total" xfId="24345" builtinId="25" hidden="1" customBuiltin="1"/>
    <cellStyle name="Total" xfId="24374" builtinId="25" hidden="1" customBuiltin="1"/>
    <cellStyle name="Total" xfId="24406" builtinId="25" hidden="1" customBuiltin="1"/>
    <cellStyle name="Total" xfId="24436" builtinId="25" hidden="1" customBuiltin="1"/>
    <cellStyle name="Total" xfId="24463" builtinId="25" hidden="1" customBuiltin="1"/>
    <cellStyle name="Total" xfId="24294" builtinId="25" hidden="1" customBuiltin="1"/>
    <cellStyle name="Total" xfId="24481" builtinId="25" hidden="1" customBuiltin="1"/>
    <cellStyle name="Total" xfId="24309" builtinId="25" hidden="1" customBuiltin="1"/>
    <cellStyle name="Total" xfId="24506" builtinId="25" hidden="1" customBuiltin="1"/>
    <cellStyle name="Total" xfId="24531" builtinId="25" hidden="1" customBuiltin="1"/>
    <cellStyle name="Total" xfId="24554" builtinId="25" hidden="1" customBuiltin="1"/>
    <cellStyle name="Total" xfId="24578" builtinId="25" hidden="1" customBuiltin="1"/>
    <cellStyle name="Total" xfId="23505" builtinId="25" hidden="1" customBuiltin="1"/>
    <cellStyle name="Total" xfId="23597" builtinId="25" hidden="1" customBuiltin="1"/>
    <cellStyle name="Total" xfId="23454" builtinId="25" hidden="1" customBuiltin="1"/>
    <cellStyle name="Total" xfId="23498" builtinId="25" hidden="1" customBuiltin="1"/>
    <cellStyle name="Total" xfId="23610" builtinId="25" hidden="1" customBuiltin="1"/>
    <cellStyle name="Total" xfId="23453" builtinId="25" hidden="1" customBuiltin="1"/>
    <cellStyle name="Total" xfId="24729" builtinId="25" hidden="1" customBuiltin="1"/>
    <cellStyle name="Total" xfId="24773" builtinId="25" hidden="1" customBuiltin="1"/>
    <cellStyle name="Total" xfId="24794" builtinId="25" hidden="1" customBuiltin="1"/>
    <cellStyle name="Total" xfId="24815" builtinId="25" hidden="1" customBuiltin="1"/>
    <cellStyle name="Total" xfId="24690" builtinId="25" hidden="1" customBuiltin="1"/>
    <cellStyle name="Total" xfId="24849" builtinId="25" hidden="1" customBuiltin="1"/>
    <cellStyle name="Total" xfId="24879" builtinId="25" hidden="1" customBuiltin="1"/>
    <cellStyle name="Total" xfId="24944" builtinId="25" hidden="1" customBuiltin="1"/>
    <cellStyle name="Total" xfId="24975" builtinId="25" hidden="1" customBuiltin="1"/>
    <cellStyle name="Total" xfId="24715" builtinId="25" hidden="1" customBuiltin="1"/>
    <cellStyle name="Total" xfId="24993" builtinId="25" hidden="1" customBuiltin="1"/>
    <cellStyle name="Total" xfId="24701" builtinId="25" hidden="1" customBuiltin="1"/>
    <cellStyle name="Total" xfId="25022" builtinId="25" hidden="1" customBuiltin="1"/>
    <cellStyle name="Total" xfId="25045" builtinId="25" hidden="1" customBuiltin="1"/>
    <cellStyle name="Total" xfId="25069" builtinId="25" hidden="1" customBuiltin="1"/>
    <cellStyle name="Total" xfId="24995" builtinId="25" hidden="1" customBuiltin="1"/>
    <cellStyle name="Total" xfId="25114" builtinId="25" hidden="1" customBuiltin="1"/>
    <cellStyle name="Total" xfId="25143" builtinId="25" hidden="1" customBuiltin="1"/>
    <cellStyle name="Total" xfId="25175" builtinId="25" hidden="1" customBuiltin="1"/>
    <cellStyle name="Total" xfId="25204" builtinId="25" hidden="1" customBuiltin="1"/>
    <cellStyle name="Total" xfId="25231" builtinId="25" hidden="1" customBuiltin="1"/>
    <cellStyle name="Total" xfId="24893" builtinId="25" hidden="1" customBuiltin="1"/>
    <cellStyle name="Total" xfId="25248" builtinId="25" hidden="1" customBuiltin="1"/>
    <cellStyle name="Total" xfId="24692" builtinId="25" hidden="1" customBuiltin="1"/>
    <cellStyle name="Total" xfId="25272" builtinId="25" hidden="1" customBuiltin="1"/>
    <cellStyle name="Total" xfId="25296" builtinId="25" hidden="1" customBuiltin="1"/>
    <cellStyle name="Total" xfId="25320" builtinId="25" hidden="1" customBuiltin="1"/>
    <cellStyle name="Total" xfId="3017" builtinId="25" hidden="1" customBuiltin="1"/>
    <cellStyle name="Total" xfId="3291" builtinId="25" hidden="1" customBuiltin="1"/>
    <cellStyle name="Total" xfId="3003" builtinId="25" hidden="1" customBuiltin="1"/>
    <cellStyle name="Total" xfId="3318" builtinId="25" hidden="1" customBuiltin="1"/>
    <cellStyle name="Total" xfId="3339" builtinId="25" hidden="1" customBuiltin="1"/>
    <cellStyle name="Total" xfId="3360" builtinId="25" hidden="1" customBuiltin="1"/>
    <cellStyle name="Total" xfId="3293" builtinId="25" hidden="1" customBuiltin="1"/>
    <cellStyle name="Total" xfId="1081" builtinId="25" hidden="1" customBuiltin="1"/>
    <cellStyle name="Total" xfId="1111" builtinId="25" hidden="1" customBuiltin="1"/>
    <cellStyle name="Total" xfId="692" builtinId="25" hidden="1" customBuiltin="1"/>
    <cellStyle name="Total" xfId="1130" builtinId="25" hidden="1" customBuiltin="1"/>
    <cellStyle name="Total" xfId="393" builtinId="25" hidden="1" customBuiltin="1"/>
    <cellStyle name="Total" xfId="1167" builtinId="25" hidden="1" customBuiltin="1"/>
    <cellStyle name="Total" xfId="1203" builtinId="25" hidden="1" customBuiltin="1"/>
    <cellStyle name="Total" xfId="1237" builtinId="25" hidden="1" customBuiltin="1"/>
    <cellStyle name="Total" xfId="1277" builtinId="25" hidden="1" customBuiltin="1"/>
    <cellStyle name="Total" xfId="1322" builtinId="25" hidden="1" customBuiltin="1"/>
    <cellStyle name="Total" xfId="1355" builtinId="25" hidden="1" customBuiltin="1"/>
    <cellStyle name="Total" xfId="1390" builtinId="25" hidden="1" customBuiltin="1"/>
    <cellStyle name="Total" xfId="1453" builtinId="25" hidden="1" customBuiltin="1"/>
    <cellStyle name="Total" xfId="1262" builtinId="25" hidden="1" customBuiltin="1"/>
    <cellStyle name="Total" xfId="1472" builtinId="25" hidden="1" customBuiltin="1"/>
    <cellStyle name="Total" xfId="1279" builtinId="25" hidden="1" customBuiltin="1"/>
    <cellStyle name="Total" xfId="1509" builtinId="25" hidden="1" customBuiltin="1"/>
    <cellStyle name="Total" xfId="1545" builtinId="25" hidden="1" customBuiltin="1"/>
    <cellStyle name="Total" xfId="1579" builtinId="25" hidden="1" customBuiltin="1"/>
    <cellStyle name="Total" xfId="1614" builtinId="25" hidden="1" customBuiltin="1"/>
    <cellStyle name="Total" xfId="1734" builtinId="25" hidden="1" customBuiltin="1"/>
    <cellStyle name="Total" xfId="1755" builtinId="25" hidden="1" customBuiltin="1"/>
    <cellStyle name="Total" xfId="1777" builtinId="25" hidden="1" customBuiltin="1"/>
    <cellStyle name="Total" xfId="1799" builtinId="25" hidden="1" customBuiltin="1"/>
    <cellStyle name="Total" xfId="1820" builtinId="25" hidden="1" customBuiltin="1"/>
    <cellStyle name="Total" xfId="1845" builtinId="25" hidden="1" customBuiltin="1"/>
    <cellStyle name="Total" xfId="2024" builtinId="25" hidden="1" customBuiltin="1"/>
    <cellStyle name="Total" xfId="2045" builtinId="25" hidden="1" customBuiltin="1"/>
    <cellStyle name="Total" xfId="2068" builtinId="25" hidden="1" customBuiltin="1"/>
    <cellStyle name="Total" xfId="2090" builtinId="25" hidden="1" customBuiltin="1"/>
    <cellStyle name="Total" xfId="391" builtinId="25" hidden="1" customBuiltin="1"/>
    <cellStyle name="Total" xfId="643" builtinId="25" hidden="1" customBuiltin="1"/>
    <cellStyle name="Total" xfId="677" builtinId="25" hidden="1" customBuiltin="1"/>
    <cellStyle name="Total" xfId="715" builtinId="25" hidden="1" customBuiltin="1"/>
    <cellStyle name="Total" xfId="750" builtinId="25" hidden="1" customBuiltin="1"/>
    <cellStyle name="Total" xfId="784" builtinId="25" hidden="1" customBuiltin="1"/>
    <cellStyle name="Total" xfId="433" builtinId="25" hidden="1" customBuiltin="1"/>
    <cellStyle name="Total" xfId="805" builtinId="25" hidden="1" customBuiltin="1"/>
    <cellStyle name="Total" xfId="404" builtinId="25" hidden="1" customBuiltin="1"/>
    <cellStyle name="Total" xfId="846" builtinId="25" hidden="1" customBuiltin="1"/>
    <cellStyle name="Total" xfId="882" builtinId="25" hidden="1" customBuiltin="1"/>
    <cellStyle name="Total" xfId="917" builtinId="25" hidden="1" customBuiltin="1"/>
    <cellStyle name="Total" xfId="808" builtinId="25" hidden="1" customBuiltin="1"/>
    <cellStyle name="Total" xfId="1013" builtinId="25" hidden="1" customBuiltin="1"/>
    <cellStyle name="Total" xfId="1048" builtinId="25" hidden="1" customBuiltin="1"/>
    <cellStyle name="Total" xfId="295" builtinId="25" hidden="1" customBuiltin="1"/>
    <cellStyle name="Total" xfId="329" builtinId="25" hidden="1" customBuiltin="1"/>
    <cellStyle name="Total" xfId="364" builtinId="25" hidden="1" customBuiltin="1"/>
    <cellStyle name="Total" xfId="452" builtinId="25" hidden="1" customBuiltin="1"/>
    <cellStyle name="Total" xfId="486" builtinId="25" hidden="1" customBuiltin="1"/>
    <cellStyle name="Total" xfId="522" builtinId="25" hidden="1" customBuiltin="1"/>
    <cellStyle name="Total" xfId="558" builtinId="25" hidden="1" customBuiltin="1"/>
    <cellStyle name="Total" xfId="592" builtinId="25" hidden="1" customBuiltin="1"/>
    <cellStyle name="Total" xfId="145" builtinId="25" hidden="1" customBuiltin="1"/>
    <cellStyle name="Total" xfId="187" builtinId="25" hidden="1" customBuiltin="1"/>
    <cellStyle name="Total" xfId="2577" builtinId="25" hidden="1" customBuiltin="1"/>
    <cellStyle name="Total" xfId="2598" builtinId="25" hidden="1" customBuiltin="1"/>
    <cellStyle name="Total" xfId="2623" builtinId="25" hidden="1" customBuiltin="1"/>
    <cellStyle name="Total" xfId="2659" builtinId="25" hidden="1" customBuiltin="1"/>
    <cellStyle name="Total" xfId="2687" builtinId="25" hidden="1" customBuiltin="1"/>
    <cellStyle name="Total" xfId="2719" builtinId="25" hidden="1" customBuiltin="1"/>
    <cellStyle name="Total" xfId="2748" builtinId="25" hidden="1" customBuiltin="1"/>
    <cellStyle name="Total" xfId="2775" builtinId="25" hidden="1" customBuiltin="1"/>
    <cellStyle name="Total" xfId="2611" builtinId="25" hidden="1" customBuiltin="1"/>
    <cellStyle name="Total" xfId="2792" builtinId="25" hidden="1" customBuiltin="1"/>
    <cellStyle name="Total" xfId="2625" builtinId="25" hidden="1" customBuiltin="1"/>
    <cellStyle name="Total" xfId="2815" builtinId="25" hidden="1" customBuiltin="1"/>
    <cellStyle name="Total" xfId="2837" builtinId="25" hidden="1" customBuiltin="1"/>
    <cellStyle name="Total" xfId="2858" builtinId="25" hidden="1" customBuiltin="1"/>
    <cellStyle name="Total" xfId="2880" builtinId="25" hidden="1" customBuiltin="1"/>
    <cellStyle name="Total" xfId="1883" builtinId="25" hidden="1" customBuiltin="1"/>
    <cellStyle name="Total" xfId="1967" builtinId="25" hidden="1" customBuiltin="1"/>
    <cellStyle name="Total" xfId="1835" builtinId="25" hidden="1" customBuiltin="1"/>
    <cellStyle name="Total" xfId="1877" builtinId="25" hidden="1" customBuiltin="1"/>
    <cellStyle name="Total" xfId="1834" builtinId="25" hidden="1" customBuiltin="1"/>
    <cellStyle name="Total" xfId="3031" builtinId="25" hidden="1" customBuiltin="1"/>
    <cellStyle name="Total" xfId="3052" builtinId="25" hidden="1" customBuiltin="1"/>
    <cellStyle name="Total" xfId="3075" builtinId="25" hidden="1" customBuiltin="1"/>
    <cellStyle name="Total" xfId="3096" builtinId="25" hidden="1" customBuiltin="1"/>
    <cellStyle name="Total" xfId="3117" builtinId="25" hidden="1" customBuiltin="1"/>
    <cellStyle name="Total" xfId="2992" builtinId="25" hidden="1" customBuiltin="1"/>
    <cellStyle name="Total" xfId="3149" builtinId="25" hidden="1" customBuiltin="1"/>
    <cellStyle name="Total" xfId="3178" builtinId="25" hidden="1" customBuiltin="1"/>
    <cellStyle name="Total" xfId="3213" builtinId="25" hidden="1" customBuiltin="1"/>
    <cellStyle name="Total" xfId="3242" builtinId="25" hidden="1" customBuiltin="1"/>
    <cellStyle name="Total" xfId="3273" builtinId="25" hidden="1" customBuiltin="1"/>
    <cellStyle name="Total" xfId="2269" builtinId="25" hidden="1" customBuiltin="1"/>
    <cellStyle name="Total" xfId="2009" builtinId="25" hidden="1" customBuiltin="1"/>
    <cellStyle name="Total" xfId="2287" builtinId="25" hidden="1" customBuiltin="1"/>
    <cellStyle name="Total" xfId="1994" builtinId="25" hidden="1" customBuiltin="1"/>
    <cellStyle name="Total" xfId="2336" builtinId="25" hidden="1" customBuiltin="1"/>
    <cellStyle name="Total" xfId="2357" builtinId="25" hidden="1" customBuiltin="1"/>
    <cellStyle name="Total" xfId="2289" builtinId="25" hidden="1" customBuiltin="1"/>
    <cellStyle name="Total" xfId="2399" builtinId="25" hidden="1" customBuiltin="1"/>
    <cellStyle name="Total" xfId="2427" builtinId="25" hidden="1" customBuiltin="1"/>
    <cellStyle name="Total" xfId="2459" builtinId="25" hidden="1" customBuiltin="1"/>
    <cellStyle name="Total" xfId="2488" builtinId="25" hidden="1" customBuiltin="1"/>
    <cellStyle name="Total" xfId="2515" builtinId="25" hidden="1" customBuiltin="1"/>
    <cellStyle name="Total" xfId="2187" builtinId="25" hidden="1" customBuiltin="1"/>
    <cellStyle name="Total" xfId="2532" builtinId="25" hidden="1" customBuiltin="1"/>
    <cellStyle name="Total" xfId="1985" builtinId="25" hidden="1" customBuiltin="1"/>
    <cellStyle name="Total" xfId="2555" builtinId="25" hidden="1" customBuiltin="1"/>
    <cellStyle name="Total" xfId="8195" builtinId="25" hidden="1" customBuiltin="1"/>
    <cellStyle name="Total" xfId="8504" builtinId="25" hidden="1" customBuiltin="1"/>
    <cellStyle name="Total" xfId="2111" builtinId="25" hidden="1" customBuiltin="1"/>
    <cellStyle name="Total" xfId="1983" builtinId="25" hidden="1" customBuiltin="1"/>
    <cellStyle name="Total" xfId="2144" builtinId="25" hidden="1" customBuiltin="1"/>
    <cellStyle name="Total" xfId="2173" builtinId="25" hidden="1" customBuiltin="1"/>
    <cellStyle name="Total" xfId="2208" builtinId="25" hidden="1" customBuiltin="1"/>
    <cellStyle name="Total" xfId="2238" builtinId="25" hidden="1" customBuiltin="1"/>
    <cellStyle name="Total" xfId="9506" builtinId="25" hidden="1" customBuiltin="1"/>
    <cellStyle name="Total" xfId="8208" builtinId="25" hidden="1" customBuiltin="1"/>
    <cellStyle name="Total" xfId="8479" builtinId="25" hidden="1" customBuiltin="1"/>
    <cellStyle name="Total" xfId="8096" builtinId="25" hidden="1" customBuiltin="1"/>
    <cellStyle name="Total" xfId="9458" builtinId="25" hidden="1" customBuiltin="1"/>
    <cellStyle name="Total" xfId="9482" builtinId="25" hidden="1" customBuiltin="1"/>
    <cellStyle name="Total" xfId="9433" builtinId="25" hidden="1" customBuiltin="1"/>
    <cellStyle name="Warning Text" xfId="15551" builtinId="11" hidden="1" customBuiltin="1"/>
    <cellStyle name="Warning Text" xfId="15583" builtinId="11" hidden="1" customBuiltin="1"/>
    <cellStyle name="Warning Text" xfId="15613" builtinId="11" hidden="1" customBuiltin="1"/>
    <cellStyle name="Warning Text" xfId="15640" builtinId="11" hidden="1" customBuiltin="1"/>
    <cellStyle name="Warning Text" xfId="15552" builtinId="11" hidden="1" customBuiltin="1"/>
    <cellStyle name="Warning Text" xfId="15555" builtinId="11" hidden="1" customBuiltin="1"/>
    <cellStyle name="Warning Text" xfId="15685" builtinId="11" hidden="1" customBuiltin="1"/>
    <cellStyle name="Warning Text" xfId="15708" builtinId="11" hidden="1" customBuiltin="1"/>
    <cellStyle name="Warning Text" xfId="15732" builtinId="11" hidden="1" customBuiltin="1"/>
    <cellStyle name="Warning Text" xfId="15755" builtinId="11" hidden="1" customBuiltin="1"/>
    <cellStyle name="Warning Text" xfId="14515" builtinId="11" hidden="1" customBuiltin="1"/>
    <cellStyle name="Warning Text" xfId="14528" builtinId="11" hidden="1" customBuiltin="1"/>
    <cellStyle name="Warning Text" xfId="14741" builtinId="11" hidden="1" customBuiltin="1"/>
    <cellStyle name="Warning Text" xfId="14778" builtinId="11" hidden="1" customBuiltin="1"/>
    <cellStyle name="Warning Text" xfId="14478" builtinId="11" hidden="1" customBuiltin="1"/>
    <cellStyle name="Warning Text" xfId="15914" builtinId="11" hidden="1" customBuiltin="1"/>
    <cellStyle name="Warning Text" xfId="15935" builtinId="11" hidden="1" customBuiltin="1"/>
    <cellStyle name="Warning Text" xfId="15958" builtinId="11" hidden="1" customBuiltin="1"/>
    <cellStyle name="Warning Text" xfId="15979" builtinId="11" hidden="1" customBuiltin="1"/>
    <cellStyle name="Warning Text" xfId="16000" builtinId="11" hidden="1" customBuiltin="1"/>
    <cellStyle name="Warning Text" xfId="15880" builtinId="11" hidden="1" customBuiltin="1"/>
    <cellStyle name="Warning Text" xfId="16032" builtinId="11" hidden="1" customBuiltin="1"/>
    <cellStyle name="Warning Text" xfId="16062" builtinId="11" hidden="1" customBuiltin="1"/>
    <cellStyle name="Warning Text" xfId="16098" builtinId="11" hidden="1" customBuiltin="1"/>
    <cellStyle name="Warning Text" xfId="16128" builtinId="11" hidden="1" customBuiltin="1"/>
    <cellStyle name="Warning Text" xfId="16159" builtinId="11" hidden="1" customBuiltin="1"/>
    <cellStyle name="Warning Text" xfId="16063" builtinId="11" hidden="1" customBuiltin="1"/>
    <cellStyle name="Warning Text" xfId="16036" builtinId="11" hidden="1" customBuiltin="1"/>
    <cellStyle name="Warning Text" xfId="16066" builtinId="11" hidden="1" customBuiltin="1"/>
    <cellStyle name="Warning Text" xfId="16211" builtinId="11" hidden="1" customBuiltin="1"/>
    <cellStyle name="Warning Text" xfId="16234" builtinId="11" hidden="1" customBuiltin="1"/>
    <cellStyle name="Warning Text" xfId="27230" builtinId="11" hidden="1" customBuiltin="1"/>
    <cellStyle name="Warning Text" xfId="27251" builtinId="11" hidden="1" customBuiltin="1"/>
    <cellStyle name="Warning Text" xfId="27275" builtinId="11" hidden="1" customBuiltin="1"/>
    <cellStyle name="Warning Text" xfId="27312" builtinId="11" hidden="1" customBuiltin="1"/>
    <cellStyle name="Warning Text" xfId="27339" builtinId="11" hidden="1" customBuiltin="1"/>
    <cellStyle name="Warning Text" xfId="27371" builtinId="11" hidden="1" customBuiltin="1"/>
    <cellStyle name="Warning Text" xfId="27400" builtinId="11" hidden="1" customBuiltin="1"/>
    <cellStyle name="Warning Text" xfId="27427" builtinId="11" hidden="1" customBuiltin="1"/>
    <cellStyle name="Warning Text" xfId="27340" builtinId="11" hidden="1" customBuiltin="1"/>
    <cellStyle name="Warning Text" xfId="27343" builtinId="11" hidden="1" customBuiltin="1"/>
    <cellStyle name="Warning Text" xfId="27490" builtinId="11" hidden="1" customBuiltin="1"/>
    <cellStyle name="Warning Text" xfId="27511" builtinId="11" hidden="1" customBuiltin="1"/>
    <cellStyle name="Warning Text" xfId="27532" builtinId="11" hidden="1" customBuiltin="1"/>
    <cellStyle name="Warning Text" xfId="26620" builtinId="11" hidden="1" customBuiltin="1"/>
    <cellStyle name="Warning Text" xfId="26534" builtinId="11" hidden="1" customBuiltin="1"/>
    <cellStyle name="Warning Text" xfId="26540" builtinId="11" hidden="1" customBuiltin="1"/>
    <cellStyle name="Warning Text" xfId="26609" builtinId="11" hidden="1" customBuiltin="1"/>
    <cellStyle name="Warning Text" xfId="26632" builtinId="11" hidden="1" customBuiltin="1"/>
    <cellStyle name="Warning Text" xfId="26516" builtinId="11" hidden="1" customBuiltin="1"/>
    <cellStyle name="Warning Text" xfId="27585" builtinId="11" hidden="1" customBuiltin="1"/>
    <cellStyle name="Warning Text" xfId="27606" builtinId="11" hidden="1" customBuiltin="1"/>
    <cellStyle name="Warning Text" xfId="27629" builtinId="11" hidden="1" customBuiltin="1"/>
    <cellStyle name="Warning Text" xfId="27650" builtinId="11" hidden="1" customBuiltin="1"/>
    <cellStyle name="Warning Text" xfId="27671" builtinId="11" hidden="1" customBuiltin="1"/>
    <cellStyle name="Warning Text" xfId="27552" builtinId="11" hidden="1" customBuiltin="1"/>
    <cellStyle name="Warning Text" xfId="27703" builtinId="11" hidden="1" customBuiltin="1"/>
    <cellStyle name="Warning Text" xfId="27731" builtinId="11" hidden="1" customBuiltin="1"/>
    <cellStyle name="Warning Text" xfId="27766" builtinId="11" hidden="1" customBuiltin="1"/>
    <cellStyle name="Warning Text" xfId="27795" builtinId="11" hidden="1" customBuiltin="1"/>
    <cellStyle name="Warning Text" xfId="27826" builtinId="11" hidden="1" customBuiltin="1"/>
    <cellStyle name="Warning Text" xfId="27732" builtinId="11" hidden="1" customBuiltin="1"/>
    <cellStyle name="Warning Text" xfId="26826" builtinId="11" hidden="1" customBuiltin="1"/>
    <cellStyle name="Warning Text" xfId="26800" builtinId="11" hidden="1" customBuiltin="1"/>
    <cellStyle name="Warning Text" xfId="26829" builtinId="11" hidden="1" customBuiltin="1"/>
    <cellStyle name="Warning Text" xfId="26967" builtinId="11" hidden="1" customBuiltin="1"/>
    <cellStyle name="Warning Text" xfId="26989" builtinId="11" hidden="1" customBuiltin="1"/>
    <cellStyle name="Warning Text" xfId="27010" builtinId="11" hidden="1" customBuiltin="1"/>
    <cellStyle name="Warning Text" xfId="26913" builtinId="11" hidden="1" customBuiltin="1"/>
    <cellStyle name="Warning Text" xfId="27052" builtinId="11" hidden="1" customBuiltin="1"/>
    <cellStyle name="Warning Text" xfId="27079" builtinId="11" hidden="1" customBuiltin="1"/>
    <cellStyle name="Warning Text" xfId="27111" builtinId="11" hidden="1" customBuiltin="1"/>
    <cellStyle name="Warning Text" xfId="27167" builtinId="11" hidden="1" customBuiltin="1"/>
    <cellStyle name="Warning Text" xfId="27080" builtinId="11" hidden="1" customBuiltin="1"/>
    <cellStyle name="Warning Text" xfId="27055" builtinId="11" hidden="1" customBuiltin="1"/>
    <cellStyle name="Warning Text" xfId="27083" builtinId="11" hidden="1" customBuiltin="1"/>
    <cellStyle name="Warning Text" xfId="27208" builtinId="11" hidden="1" customBuiltin="1"/>
    <cellStyle name="Warning Text" xfId="26721" builtinId="11" hidden="1" customBuiltin="1"/>
    <cellStyle name="Warning Text" xfId="26743" builtinId="11" hidden="1" customBuiltin="1"/>
    <cellStyle name="Warning Text" xfId="26642" builtinId="11" hidden="1" customBuiltin="1"/>
    <cellStyle name="Warning Text" xfId="26797" builtinId="11" hidden="1" customBuiltin="1"/>
    <cellStyle name="Warning Text" xfId="26825" builtinId="11" hidden="1" customBuiltin="1"/>
    <cellStyle name="Warning Text" xfId="26860" builtinId="11" hidden="1" customBuiltin="1"/>
    <cellStyle name="Warning Text" xfId="26890" builtinId="11" hidden="1" customBuiltin="1"/>
    <cellStyle name="Warning Text" xfId="26921" builtinId="11" hidden="1" customBuiltin="1"/>
    <cellStyle name="Warning Text" xfId="26473" builtinId="11" hidden="1" customBuiltin="1"/>
    <cellStyle name="Warning Text" xfId="26498" builtinId="11" hidden="1" customBuiltin="1"/>
    <cellStyle name="Warning Text" xfId="26677" builtinId="11" hidden="1" customBuiltin="1"/>
    <cellStyle name="Warning Text" xfId="26698" builtinId="11" hidden="1" customBuiltin="1"/>
    <cellStyle name="Warning Text" xfId="26430" builtinId="11" hidden="1" customBuiltin="1"/>
    <cellStyle name="Warning Text" xfId="26452" builtinId="11" hidden="1" customBuiltin="1"/>
    <cellStyle name="Warning Text" xfId="26408" builtinId="11" hidden="1" customBuiltin="1"/>
    <cellStyle name="Warning Text" xfId="26387" builtinId="11" hidden="1" customBuiltin="1"/>
    <cellStyle name="Warning Text" xfId="27140" builtinId="11" hidden="1" customBuiltin="1"/>
    <cellStyle name="Warning Text" xfId="27468" builtinId="11" hidden="1" customBuiltin="1"/>
    <cellStyle name="Warning Text" xfId="14752" builtinId="11" hidden="1" customBuiltin="1"/>
    <cellStyle name="Warning Text" xfId="7212" builtinId="11" hidden="1" customBuiltin="1"/>
    <cellStyle name="Warning Text" xfId="7246" builtinId="11" hidden="1" customBuiltin="1"/>
    <cellStyle name="Warning Text" xfId="7282" builtinId="11" hidden="1" customBuiltin="1"/>
    <cellStyle name="Warning Text" xfId="7315" builtinId="11" hidden="1" customBuiltin="1"/>
    <cellStyle name="Warning Text" xfId="7345" builtinId="11" hidden="1" customBuiltin="1"/>
    <cellStyle name="Warning Text" xfId="7217" builtinId="11" hidden="1" customBuiltin="1"/>
    <cellStyle name="Warning Text" xfId="7250" builtinId="11" hidden="1" customBuiltin="1"/>
    <cellStyle name="Warning Text" xfId="7402" builtinId="11" hidden="1" customBuiltin="1"/>
    <cellStyle name="Warning Text" xfId="7438" builtinId="11" hidden="1" customBuiltin="1"/>
    <cellStyle name="Warning Text" xfId="7472" builtinId="11" hidden="1" customBuiltin="1"/>
    <cellStyle name="Warning Text" xfId="7521" builtinId="11" hidden="1" customBuiltin="1"/>
    <cellStyle name="Warning Text" xfId="7974" builtinId="11" hidden="1" customBuiltin="1"/>
    <cellStyle name="Warning Text" xfId="7995" builtinId="11" hidden="1" customBuiltin="1"/>
    <cellStyle name="Warning Text" xfId="8018" builtinId="11" hidden="1" customBuiltin="1"/>
    <cellStyle name="Warning Text" xfId="8041" builtinId="11" hidden="1" customBuiltin="1"/>
    <cellStyle name="Warning Text" xfId="8062" builtinId="11" hidden="1" customBuiltin="1"/>
    <cellStyle name="Warning Text" xfId="8106" builtinId="11" hidden="1" customBuiltin="1"/>
    <cellStyle name="Warning Text" xfId="8571" builtinId="11" hidden="1" customBuiltin="1"/>
    <cellStyle name="Warning Text" xfId="8595" builtinId="11" hidden="1" customBuiltin="1"/>
    <cellStyle name="Warning Text" xfId="8623" builtinId="11" hidden="1" customBuiltin="1"/>
    <cellStyle name="Warning Text" xfId="8672" builtinId="11" hidden="1" customBuiltin="1"/>
    <cellStyle name="Warning Text" xfId="8533" builtinId="11" hidden="1" customBuiltin="1"/>
    <cellStyle name="Warning Text" xfId="8707" builtinId="11" hidden="1" customBuiltin="1"/>
    <cellStyle name="Warning Text" xfId="8736" builtinId="11" hidden="1" customBuiltin="1"/>
    <cellStyle name="Warning Text" xfId="8772" builtinId="11" hidden="1" customBuiltin="1"/>
    <cellStyle name="Warning Text" xfId="8804" builtinId="11" hidden="1" customBuiltin="1"/>
    <cellStyle name="Warning Text" xfId="8836" builtinId="11" hidden="1" customBuiltin="1"/>
    <cellStyle name="Warning Text" xfId="8737" builtinId="11" hidden="1" customBuiltin="1"/>
    <cellStyle name="Warning Text" xfId="8710" builtinId="11" hidden="1" customBuiltin="1"/>
    <cellStyle name="Warning Text" xfId="8740" builtinId="11" hidden="1" customBuiltin="1"/>
    <cellStyle name="Warning Text" xfId="8886" builtinId="11" hidden="1" customBuiltin="1"/>
    <cellStyle name="Warning Text" xfId="8910" builtinId="11" hidden="1" customBuiltin="1"/>
    <cellStyle name="Warning Text" xfId="8934" builtinId="11" hidden="1" customBuiltin="1"/>
    <cellStyle name="Warning Text" xfId="8828" builtinId="11" hidden="1" customBuiltin="1"/>
    <cellStyle name="Warning Text" xfId="8979" builtinId="11" hidden="1" customBuiltin="1"/>
    <cellStyle name="Warning Text" xfId="9010" builtinId="11" hidden="1" customBuiltin="1"/>
    <cellStyle name="Warning Text" xfId="9043" builtinId="11" hidden="1" customBuiltin="1"/>
    <cellStyle name="Warning Text" xfId="9074" builtinId="11" hidden="1" customBuiltin="1"/>
    <cellStyle name="Warning Text" xfId="9101" builtinId="11" hidden="1" customBuiltin="1"/>
    <cellStyle name="Warning Text" xfId="9011" builtinId="11" hidden="1" customBuiltin="1"/>
    <cellStyle name="Warning Text" xfId="8984" builtinId="11" hidden="1" customBuiltin="1"/>
    <cellStyle name="Warning Text" xfId="9014" builtinId="11" hidden="1" customBuiltin="1"/>
    <cellStyle name="Warning Text" xfId="9148" builtinId="11" hidden="1" customBuiltin="1"/>
    <cellStyle name="Warning Text" xfId="9172" builtinId="11" hidden="1" customBuiltin="1"/>
    <cellStyle name="Warning Text" xfId="9198" builtinId="11" hidden="1" customBuiltin="1"/>
    <cellStyle name="Warning Text" xfId="9226" builtinId="11" hidden="1" customBuiltin="1"/>
    <cellStyle name="Warning Text" xfId="9265" builtinId="11" hidden="1" customBuiltin="1"/>
    <cellStyle name="Warning Text" xfId="9295" builtinId="11" hidden="1" customBuiltin="1"/>
    <cellStyle name="Warning Text" xfId="9328" builtinId="11" hidden="1" customBuiltin="1"/>
    <cellStyle name="Warning Text" xfId="9359" builtinId="11" hidden="1" customBuiltin="1"/>
    <cellStyle name="Warning Text" xfId="9386" builtinId="11" hidden="1" customBuiltin="1"/>
    <cellStyle name="Warning Text" xfId="9296" builtinId="11" hidden="1" customBuiltin="1"/>
    <cellStyle name="Warning Text" xfId="9269" builtinId="11" hidden="1" customBuiltin="1"/>
    <cellStyle name="Warning Text" xfId="9299" builtinId="11" hidden="1" customBuiltin="1"/>
    <cellStyle name="Warning Text" xfId="9432" builtinId="11" hidden="1" customBuiltin="1"/>
    <cellStyle name="Warning Text" xfId="9456" builtinId="11" hidden="1" customBuiltin="1"/>
    <cellStyle name="Warning Text" xfId="9481" builtinId="11" hidden="1" customBuiltin="1"/>
    <cellStyle name="Warning Text" xfId="9504" builtinId="11" hidden="1" customBuiltin="1"/>
    <cellStyle name="Warning Text" xfId="8477" builtinId="11" hidden="1" customBuiltin="1"/>
    <cellStyle name="Warning Text" xfId="8201" builtinId="11" hidden="1" customBuiltin="1"/>
    <cellStyle name="Warning Text" xfId="8213" builtinId="11" hidden="1" customBuiltin="1"/>
    <cellStyle name="Warning Text" xfId="8466" builtinId="11" hidden="1" customBuiltin="1"/>
    <cellStyle name="Warning Text" xfId="8503" builtinId="11" hidden="1" customBuiltin="1"/>
    <cellStyle name="Warning Text" xfId="8153" builtinId="11" hidden="1" customBuiltin="1"/>
    <cellStyle name="Warning Text" xfId="9672" builtinId="11" hidden="1" customBuiltin="1"/>
    <cellStyle name="Warning Text" xfId="9693" builtinId="11" hidden="1" customBuiltin="1"/>
    <cellStyle name="Warning Text" xfId="9716" builtinId="11" hidden="1" customBuiltin="1"/>
    <cellStyle name="Warning Text" xfId="9737" builtinId="11" hidden="1" customBuiltin="1"/>
    <cellStyle name="Warning Text" xfId="9636" builtinId="11" hidden="1" customBuiltin="1"/>
    <cellStyle name="Warning Text" xfId="9791" builtinId="11" hidden="1" customBuiltin="1"/>
    <cellStyle name="Warning Text" xfId="9821" builtinId="11" hidden="1" customBuiltin="1"/>
    <cellStyle name="Warning Text" xfId="3658" builtinId="11" hidden="1" customBuiltin="1"/>
    <cellStyle name="Warning Text" xfId="2143" builtinId="11" hidden="1" customBuiltin="1"/>
    <cellStyle name="Warning Text" xfId="2171" builtinId="11" hidden="1" customBuiltin="1"/>
    <cellStyle name="Warning Text" xfId="2206" builtinId="11" hidden="1" customBuiltin="1"/>
    <cellStyle name="Warning Text" xfId="2236" builtinId="11" hidden="1" customBuiltin="1"/>
    <cellStyle name="Warning Text" xfId="2267" builtinId="11" hidden="1" customBuiltin="1"/>
    <cellStyle name="Warning Text" xfId="2172" builtinId="11" hidden="1" customBuiltin="1"/>
    <cellStyle name="Warning Text" xfId="2146" builtinId="11" hidden="1" customBuiltin="1"/>
    <cellStyle name="Warning Text" xfId="2175" builtinId="11" hidden="1" customBuiltin="1"/>
    <cellStyle name="Warning Text" xfId="2313" builtinId="11" hidden="1" customBuiltin="1"/>
    <cellStyle name="Warning Text" xfId="2335" builtinId="11" hidden="1" customBuiltin="1"/>
    <cellStyle name="Warning Text" xfId="2259" builtinId="11" hidden="1" customBuiltin="1"/>
    <cellStyle name="Warning Text" xfId="2398" builtinId="11" hidden="1" customBuiltin="1"/>
    <cellStyle name="Warning Text" xfId="2425" builtinId="11" hidden="1" customBuiltin="1"/>
    <cellStyle name="Warning Text" xfId="2457" builtinId="11" hidden="1" customBuiltin="1"/>
    <cellStyle name="Warning Text" xfId="2486" builtinId="11" hidden="1" customBuiltin="1"/>
    <cellStyle name="Warning Text" xfId="2513" builtinId="11" hidden="1" customBuiltin="1"/>
    <cellStyle name="Warning Text" xfId="2426" builtinId="11" hidden="1" customBuiltin="1"/>
    <cellStyle name="Warning Text" xfId="2401" builtinId="11" hidden="1" customBuiltin="1"/>
    <cellStyle name="Warning Text" xfId="2429" builtinId="11" hidden="1" customBuiltin="1"/>
    <cellStyle name="Warning Text" xfId="2554" builtinId="11" hidden="1" customBuiltin="1"/>
    <cellStyle name="Warning Text" xfId="2576" builtinId="11" hidden="1" customBuiltin="1"/>
    <cellStyle name="Warning Text" xfId="2597" builtinId="11" hidden="1" customBuiltin="1"/>
    <cellStyle name="Warning Text" xfId="2621" builtinId="11" hidden="1" customBuiltin="1"/>
    <cellStyle name="Warning Text" xfId="2658" builtinId="11" hidden="1" customBuiltin="1"/>
    <cellStyle name="Warning Text" xfId="2685" builtinId="11" hidden="1" customBuiltin="1"/>
    <cellStyle name="Warning Text" xfId="2717" builtinId="11" hidden="1" customBuiltin="1"/>
    <cellStyle name="Warning Text" xfId="2746" builtinId="11" hidden="1" customBuiltin="1"/>
    <cellStyle name="Warning Text" xfId="2773" builtinId="11" hidden="1" customBuiltin="1"/>
    <cellStyle name="Warning Text" xfId="2686" builtinId="11" hidden="1" customBuiltin="1"/>
    <cellStyle name="Warning Text" xfId="2661" builtinId="11" hidden="1" customBuiltin="1"/>
    <cellStyle name="Warning Text" xfId="2689" builtinId="11" hidden="1" customBuiltin="1"/>
    <cellStyle name="Warning Text" xfId="2356" builtinId="11" hidden="1" customBuiltin="1"/>
    <cellStyle name="Warning Text" xfId="8646" builtinId="11" hidden="1" customBuiltin="1"/>
    <cellStyle name="Warning Text" xfId="3769" builtinId="11" hidden="1" customBuiltin="1"/>
    <cellStyle name="Warning Text" xfId="13604" builtinId="11" hidden="1" customBuiltin="1"/>
    <cellStyle name="Warning Text" xfId="12328" builtinId="11" hidden="1" customBuiltin="1"/>
    <cellStyle name="Warning Text" xfId="10135" builtinId="11" hidden="1" customBuiltin="1"/>
    <cellStyle name="Warning Text" xfId="10272" builtinId="11" hidden="1" customBuiltin="1"/>
    <cellStyle name="Warning Text" xfId="25369" builtinId="11" hidden="1" customBuiltin="1"/>
    <cellStyle name="Warning Text" xfId="24347" builtinId="11" hidden="1" customBuiltin="1"/>
    <cellStyle name="Warning Text" xfId="18362" builtinId="11" hidden="1" customBuiltin="1"/>
    <cellStyle name="Warning Text" xfId="18242" builtinId="11" hidden="1" customBuiltin="1"/>
    <cellStyle name="Warning Text" xfId="18397" builtinId="11" hidden="1" customBuiltin="1"/>
    <cellStyle name="Warning Text" xfId="18427" builtinId="11" hidden="1" customBuiltin="1"/>
    <cellStyle name="Warning Text" xfId="18462" builtinId="11" hidden="1" customBuiltin="1"/>
    <cellStyle name="Warning Text" xfId="18493" builtinId="11" hidden="1" customBuiltin="1"/>
    <cellStyle name="Warning Text" xfId="18525" builtinId="11" hidden="1" customBuiltin="1"/>
    <cellStyle name="Warning Text" xfId="18428" builtinId="11" hidden="1" customBuiltin="1"/>
    <cellStyle name="Warning Text" xfId="18400" builtinId="11" hidden="1" customBuiltin="1"/>
    <cellStyle name="Warning Text" xfId="18431" builtinId="11" hidden="1" customBuiltin="1"/>
    <cellStyle name="Warning Text" xfId="18575" builtinId="11" hidden="1" customBuiltin="1"/>
    <cellStyle name="Warning Text" xfId="18600" builtinId="11" hidden="1" customBuiltin="1"/>
    <cellStyle name="Warning Text" xfId="18517" builtinId="11" hidden="1" customBuiltin="1"/>
    <cellStyle name="Warning Text" xfId="18674" builtinId="11" hidden="1" customBuiltin="1"/>
    <cellStyle name="Warning Text" xfId="18704" builtinId="11" hidden="1" customBuiltin="1"/>
    <cellStyle name="Warning Text" xfId="18736" builtinId="11" hidden="1" customBuiltin="1"/>
    <cellStyle name="Warning Text" xfId="18766" builtinId="11" hidden="1" customBuiltin="1"/>
    <cellStyle name="Warning Text" xfId="18794" builtinId="11" hidden="1" customBuiltin="1"/>
    <cellStyle name="Warning Text" xfId="18705" builtinId="11" hidden="1" customBuiltin="1"/>
    <cellStyle name="Warning Text" xfId="18708" builtinId="11" hidden="1" customBuiltin="1"/>
    <cellStyle name="Warning Text" xfId="18839" builtinId="11" hidden="1" customBuiltin="1"/>
    <cellStyle name="Warning Text" xfId="18866" builtinId="11" hidden="1" customBuiltin="1"/>
    <cellStyle name="Warning Text" xfId="18890" builtinId="11" hidden="1" customBuiltin="1"/>
    <cellStyle name="Warning Text" xfId="18919" builtinId="11" hidden="1" customBuiltin="1"/>
    <cellStyle name="Warning Text" xfId="18957" builtinId="11" hidden="1" customBuiltin="1"/>
    <cellStyle name="Warning Text" xfId="18986" builtinId="11" hidden="1" customBuiltin="1"/>
    <cellStyle name="Warning Text" xfId="19018" builtinId="11" hidden="1" customBuiltin="1"/>
    <cellStyle name="Warning Text" xfId="19049" builtinId="11" hidden="1" customBuiltin="1"/>
    <cellStyle name="Warning Text" xfId="19077" builtinId="11" hidden="1" customBuiltin="1"/>
    <cellStyle name="Warning Text" xfId="18987" builtinId="11" hidden="1" customBuiltin="1"/>
    <cellStyle name="Warning Text" xfId="18990" builtinId="11" hidden="1" customBuiltin="1"/>
    <cellStyle name="Warning Text" xfId="19122" builtinId="11" hidden="1" customBuiltin="1"/>
    <cellStyle name="Warning Text" xfId="19145" builtinId="11" hidden="1" customBuiltin="1"/>
    <cellStyle name="Warning Text" xfId="19169" builtinId="11" hidden="1" customBuiltin="1"/>
    <cellStyle name="Warning Text" xfId="19192" builtinId="11" hidden="1" customBuiltin="1"/>
    <cellStyle name="Warning Text" xfId="4527" builtinId="11" hidden="1" customBuiltin="1"/>
    <cellStyle name="Warning Text" xfId="8602" builtinId="11" hidden="1" customBuiltin="1"/>
    <cellStyle name="Warning Text" xfId="14788" builtinId="11" hidden="1" customBuiltin="1"/>
    <cellStyle name="Warning Text" xfId="5291" builtinId="11" hidden="1" customBuiltin="1"/>
    <cellStyle name="Warning Text" xfId="6155" builtinId="11" hidden="1" customBuiltin="1"/>
    <cellStyle name="Warning Text" xfId="17409" builtinId="11" hidden="1" customBuiltin="1"/>
    <cellStyle name="Warning Text" xfId="14082" builtinId="11" hidden="1" customBuiltin="1"/>
    <cellStyle name="Warning Text" xfId="5342" builtinId="11" hidden="1" customBuiltin="1"/>
    <cellStyle name="Warning Text" xfId="17477" builtinId="11" hidden="1" customBuiltin="1"/>
    <cellStyle name="Warning Text" xfId="10504" builtinId="11" hidden="1" customBuiltin="1"/>
    <cellStyle name="Warning Text" xfId="8486" builtinId="11" hidden="1" customBuiltin="1"/>
    <cellStyle name="Warning Text" xfId="18941" builtinId="11" hidden="1" customBuiltin="1"/>
    <cellStyle name="Warning Text" xfId="17534" builtinId="11" hidden="1" customBuiltin="1"/>
    <cellStyle name="Warning Text" xfId="14202" builtinId="11" hidden="1" customBuiltin="1"/>
    <cellStyle name="Warning Text" xfId="11977" builtinId="11" hidden="1" customBuiltin="1"/>
    <cellStyle name="Warning Text" xfId="14987" builtinId="11" hidden="1" customBuiltin="1"/>
    <cellStyle name="Warning Text" xfId="18843" builtinId="11" hidden="1" customBuiltin="1"/>
    <cellStyle name="Warning Text" xfId="8664" builtinId="11" hidden="1" customBuiltin="1"/>
    <cellStyle name="Warning Text" xfId="18581" builtinId="11" hidden="1" customBuiltin="1"/>
    <cellStyle name="Warning Text" xfId="16749" builtinId="11" hidden="1" customBuiltin="1"/>
    <cellStyle name="Warning Text" xfId="19255" builtinId="11" hidden="1" customBuiltin="1"/>
    <cellStyle name="Warning Text" xfId="19292" builtinId="11" hidden="1" customBuiltin="1"/>
    <cellStyle name="Warning Text" xfId="19327" builtinId="11" hidden="1" customBuiltin="1"/>
    <cellStyle name="Warning Text" xfId="18869" builtinId="11" hidden="1" customBuiltin="1"/>
    <cellStyle name="Warning Text" xfId="19390" builtinId="11" hidden="1" customBuiltin="1"/>
    <cellStyle name="Warning Text" xfId="19423" builtinId="11" hidden="1" customBuiltin="1"/>
    <cellStyle name="Warning Text" xfId="19458" builtinId="11" hidden="1" customBuiltin="1"/>
    <cellStyle name="Warning Text" xfId="19491" builtinId="11" hidden="1" customBuiltin="1"/>
    <cellStyle name="Warning Text" xfId="19521" builtinId="11" hidden="1" customBuiltin="1"/>
    <cellStyle name="Warning Text" xfId="19424" builtinId="11" hidden="1" customBuiltin="1"/>
    <cellStyle name="Warning Text" xfId="19395" builtinId="11" hidden="1" customBuiltin="1"/>
    <cellStyle name="Warning Text" xfId="19427" builtinId="11" hidden="1" customBuiltin="1"/>
    <cellStyle name="Warning Text" xfId="19577" builtinId="11" hidden="1" customBuiltin="1"/>
    <cellStyle name="Warning Text" xfId="19613" builtinId="11" hidden="1" customBuiltin="1"/>
    <cellStyle name="Warning Text" xfId="19647" builtinId="11" hidden="1" customBuiltin="1"/>
    <cellStyle name="Warning Text" xfId="19687" builtinId="11" hidden="1" customBuiltin="1"/>
    <cellStyle name="Warning Text" xfId="19732" builtinId="11" hidden="1" customBuiltin="1"/>
    <cellStyle name="Warning Text" xfId="19765" builtinId="11" hidden="1" customBuiltin="1"/>
    <cellStyle name="Warning Text" xfId="19800" builtinId="11" hidden="1" customBuiltin="1"/>
    <cellStyle name="Warning Text" xfId="19833" builtinId="11" hidden="1" customBuiltin="1"/>
    <cellStyle name="Warning Text" xfId="19863" builtinId="11" hidden="1" customBuiltin="1"/>
    <cellStyle name="Warning Text" xfId="19766" builtinId="11" hidden="1" customBuiltin="1"/>
    <cellStyle name="Warning Text" xfId="19737" builtinId="11" hidden="1" customBuiltin="1"/>
    <cellStyle name="Warning Text" xfId="19769" builtinId="11" hidden="1" customBuiltin="1"/>
    <cellStyle name="Warning Text" xfId="19919" builtinId="11" hidden="1" customBuiltin="1"/>
    <cellStyle name="Warning Text" xfId="19955" builtinId="11" hidden="1" customBuiltin="1"/>
    <cellStyle name="Warning Text" xfId="19989" builtinId="11" hidden="1" customBuiltin="1"/>
    <cellStyle name="Warning Text" xfId="20138" builtinId="11" hidden="1" customBuiltin="1"/>
    <cellStyle name="Warning Text" xfId="20159" builtinId="11" hidden="1" customBuiltin="1"/>
    <cellStyle name="Warning Text" xfId="20182" builtinId="11" hidden="1" customBuiltin="1"/>
    <cellStyle name="Warning Text" xfId="20204" builtinId="11" hidden="1" customBuiltin="1"/>
    <cellStyle name="Warning Text" xfId="20225" builtinId="11" hidden="1" customBuiltin="1"/>
    <cellStyle name="Warning Text" xfId="20259" builtinId="11" hidden="1" customBuiltin="1"/>
    <cellStyle name="Warning Text" xfId="20457" builtinId="11" hidden="1" customBuiltin="1"/>
    <cellStyle name="Warning Text" xfId="20482" builtinId="11" hidden="1" customBuiltin="1"/>
    <cellStyle name="Warning Text" xfId="20508" builtinId="11" hidden="1" customBuiltin="1"/>
    <cellStyle name="Warning Text" xfId="20535" builtinId="11" hidden="1" customBuiltin="1"/>
    <cellStyle name="Warning Text" xfId="20418" builtinId="11" hidden="1" customBuiltin="1"/>
    <cellStyle name="Warning Text" xfId="20600" builtinId="11" hidden="1" customBuiltin="1"/>
    <cellStyle name="Warning Text" xfId="20631" builtinId="11" hidden="1" customBuiltin="1"/>
    <cellStyle name="Warning Text" xfId="20666" builtinId="11" hidden="1" customBuiltin="1"/>
    <cellStyle name="Warning Text" xfId="20698" builtinId="11" hidden="1" customBuiltin="1"/>
    <cellStyle name="Warning Text" xfId="20729" builtinId="11" hidden="1" customBuiltin="1"/>
    <cellStyle name="Warning Text" xfId="20632" builtinId="11" hidden="1" customBuiltin="1"/>
    <cellStyle name="Warning Text" xfId="20603" builtinId="11" hidden="1" customBuiltin="1"/>
    <cellStyle name="Warning Text" xfId="20635" builtinId="11" hidden="1" customBuiltin="1"/>
    <cellStyle name="Warning Text" xfId="20780" builtinId="11" hidden="1" customBuiltin="1"/>
    <cellStyle name="Warning Text" xfId="20808" builtinId="11" hidden="1" customBuiltin="1"/>
    <cellStyle name="Warning Text" xfId="20832" builtinId="11" hidden="1" customBuiltin="1"/>
    <cellStyle name="Warning Text" xfId="20721" builtinId="11" hidden="1" customBuiltin="1"/>
    <cellStyle name="Warning Text" xfId="20879" builtinId="11" hidden="1" customBuiltin="1"/>
    <cellStyle name="Warning Text" xfId="20909" builtinId="11" hidden="1" customBuiltin="1"/>
    <cellStyle name="Warning Text" xfId="20941" builtinId="11" hidden="1" customBuiltin="1"/>
    <cellStyle name="Warning Text" xfId="20971" builtinId="11" hidden="1" customBuiltin="1"/>
    <cellStyle name="Warning Text" xfId="20999" builtinId="11" hidden="1" customBuiltin="1"/>
    <cellStyle name="Warning Text" xfId="20910" builtinId="11" hidden="1" customBuiltin="1"/>
    <cellStyle name="Warning Text" xfId="20883" builtinId="11" hidden="1" customBuiltin="1"/>
    <cellStyle name="Warning Text" xfId="20913" builtinId="11" hidden="1" customBuiltin="1"/>
    <cellStyle name="Warning Text" xfId="21043" builtinId="11" hidden="1" customBuiltin="1"/>
    <cellStyle name="Warning Text" xfId="21068" builtinId="11" hidden="1" customBuiltin="1"/>
    <cellStyle name="Warning Text" xfId="21091" builtinId="11" hidden="1" customBuiltin="1"/>
    <cellStyle name="Warning Text" xfId="21118" builtinId="11" hidden="1" customBuiltin="1"/>
    <cellStyle name="Warning Text" xfId="21157" builtinId="11" hidden="1" customBuiltin="1"/>
    <cellStyle name="Warning Text" xfId="21186" builtinId="11" hidden="1" customBuiltin="1"/>
    <cellStyle name="Warning Text" xfId="21218" builtinId="11" hidden="1" customBuiltin="1"/>
    <cellStyle name="Warning Text" xfId="21249" builtinId="11" hidden="1" customBuiltin="1"/>
    <cellStyle name="Warning Text" xfId="21276" builtinId="11" hidden="1" customBuiltin="1"/>
    <cellStyle name="Warning Text" xfId="21187" builtinId="11" hidden="1" customBuiltin="1"/>
    <cellStyle name="Warning Text" xfId="21160" builtinId="11" hidden="1" customBuiltin="1"/>
    <cellStyle name="Warning Text" xfId="21190" builtinId="11" hidden="1" customBuiltin="1"/>
    <cellStyle name="Warning Text" xfId="21320" builtinId="11" hidden="1" customBuiltin="1"/>
    <cellStyle name="Warning Text" xfId="21346" builtinId="11" hidden="1" customBuiltin="1"/>
    <cellStyle name="Warning Text" xfId="21369" builtinId="11" hidden="1" customBuiltin="1"/>
    <cellStyle name="Warning Text" xfId="21392" builtinId="11" hidden="1" customBuiltin="1"/>
    <cellStyle name="Warning Text" xfId="20393" builtinId="11" hidden="1" customBuiltin="1"/>
    <cellStyle name="Warning Text" xfId="20297" builtinId="11" hidden="1" customBuiltin="1"/>
    <cellStyle name="Warning Text" xfId="20305" builtinId="11" hidden="1" customBuiltin="1"/>
    <cellStyle name="Warning Text" xfId="20382" builtinId="11" hidden="1" customBuiltin="1"/>
    <cellStyle name="Warning Text" xfId="20406" builtinId="11" hidden="1" customBuiltin="1"/>
    <cellStyle name="Warning Text" xfId="20277" builtinId="11" hidden="1" customBuiltin="1"/>
    <cellStyle name="Warning Text" xfId="21545" builtinId="11" hidden="1" customBuiltin="1"/>
    <cellStyle name="Warning Text" xfId="21566" builtinId="11" hidden="1" customBuiltin="1"/>
    <cellStyle name="Warning Text" xfId="21610" builtinId="11" hidden="1" customBuiltin="1"/>
    <cellStyle name="Warning Text" xfId="21631" builtinId="11" hidden="1" customBuiltin="1"/>
    <cellStyle name="Warning Text" xfId="21511" builtinId="11" hidden="1" customBuiltin="1"/>
    <cellStyle name="Warning Text" xfId="21666" builtinId="11" hidden="1" customBuiltin="1"/>
    <cellStyle name="Warning Text" xfId="21696" builtinId="11" hidden="1" customBuiltin="1"/>
    <cellStyle name="Warning Text" xfId="21731" builtinId="11" hidden="1" customBuiltin="1"/>
    <cellStyle name="Warning Text" xfId="21762" builtinId="11" hidden="1" customBuiltin="1"/>
    <cellStyle name="Warning Text" xfId="21793" builtinId="11" hidden="1" customBuiltin="1"/>
    <cellStyle name="Warning Text" xfId="21669" builtinId="11" hidden="1" customBuiltin="1"/>
    <cellStyle name="Warning Text" xfId="21700" builtinId="11" hidden="1" customBuiltin="1"/>
    <cellStyle name="Warning Text" xfId="21841" builtinId="11" hidden="1" customBuiltin="1"/>
    <cellStyle name="Warning Text" xfId="21865" builtinId="11" hidden="1" customBuiltin="1"/>
    <cellStyle name="Warning Text" xfId="21889" builtinId="11" hidden="1" customBuiltin="1"/>
    <cellStyle name="Warning Text" xfId="21785" builtinId="11" hidden="1" customBuiltin="1"/>
    <cellStyle name="Warning Text" xfId="21936" builtinId="11" hidden="1" customBuiltin="1"/>
    <cellStyle name="Warning Text" xfId="21965" builtinId="11" hidden="1" customBuiltin="1"/>
    <cellStyle name="Warning Text" xfId="22027" builtinId="11" hidden="1" customBuiltin="1"/>
    <cellStyle name="Warning Text" xfId="22054" builtinId="11" hidden="1" customBuiltin="1"/>
    <cellStyle name="Warning Text" xfId="21966" builtinId="11" hidden="1" customBuiltin="1"/>
    <cellStyle name="Warning Text" xfId="21939" builtinId="11" hidden="1" customBuiltin="1"/>
    <cellStyle name="Warning Text" xfId="21969" builtinId="11" hidden="1" customBuiltin="1"/>
    <cellStyle name="Warning Text" xfId="22097" builtinId="11" hidden="1" customBuiltin="1"/>
    <cellStyle name="Warning Text" xfId="22122" builtinId="11" hidden="1" customBuiltin="1"/>
    <cellStyle name="Warning Text" xfId="22146" builtinId="11" hidden="1" customBuiltin="1"/>
    <cellStyle name="Warning Text" xfId="22174" builtinId="11" hidden="1" customBuiltin="1"/>
    <cellStyle name="Warning Text" xfId="22212" builtinId="11" hidden="1" customBuiltin="1"/>
    <cellStyle name="Warning Text" xfId="22241" builtinId="11" hidden="1" customBuiltin="1"/>
    <cellStyle name="Warning Text" xfId="22273" builtinId="11" hidden="1" customBuiltin="1"/>
    <cellStyle name="Warning Text" xfId="22304" builtinId="11" hidden="1" customBuiltin="1"/>
    <cellStyle name="Warning Text" xfId="22331" builtinId="11" hidden="1" customBuiltin="1"/>
    <cellStyle name="Warning Text" xfId="22242" builtinId="11" hidden="1" customBuiltin="1"/>
    <cellStyle name="Warning Text" xfId="22215" builtinId="11" hidden="1" customBuiltin="1"/>
    <cellStyle name="Warning Text" xfId="22245" builtinId="11" hidden="1" customBuiltin="1"/>
    <cellStyle name="Warning Text" xfId="22376" builtinId="11" hidden="1" customBuiltin="1"/>
    <cellStyle name="Warning Text" xfId="22399" builtinId="11" hidden="1" customBuiltin="1"/>
    <cellStyle name="Warning Text" xfId="22422" builtinId="11" hidden="1" customBuiltin="1"/>
    <cellStyle name="Warning Text" xfId="22445" builtinId="11" hidden="1" customBuiltin="1"/>
    <cellStyle name="Warning Text" xfId="5754" builtinId="11" hidden="1" customBuiltin="1"/>
    <cellStyle name="Warning Text" xfId="4507" builtinId="11" hidden="1" customBuiltin="1"/>
    <cellStyle name="Warning Text" xfId="14508" builtinId="11" hidden="1" customBuiltin="1"/>
    <cellStyle name="Warning Text" xfId="5313" builtinId="11" hidden="1" customBuiltin="1"/>
    <cellStyle name="Warning Text" xfId="4752" builtinId="11" hidden="1" customBuiltin="1"/>
    <cellStyle name="Warning Text" xfId="20690" builtinId="11" hidden="1" customBuiltin="1"/>
    <cellStyle name="Warning Text" xfId="4796" builtinId="11" hidden="1" customBuiltin="1"/>
    <cellStyle name="Warning Text" xfId="7842" builtinId="11" hidden="1" customBuiltin="1"/>
    <cellStyle name="Warning Text" xfId="20758" builtinId="11" hidden="1" customBuiltin="1"/>
    <cellStyle name="Warning Text" xfId="13941" builtinId="11" hidden="1" customBuiltin="1"/>
    <cellStyle name="Warning Text" xfId="4910" builtinId="11" hidden="1" customBuiltin="1"/>
    <cellStyle name="Warning Text" xfId="22196" builtinId="11" hidden="1" customBuiltin="1"/>
    <cellStyle name="Warning Text" xfId="20814" builtinId="11" hidden="1" customBuiltin="1"/>
    <cellStyle name="Warning Text" xfId="5657" builtinId="11" hidden="1" customBuiltin="1"/>
    <cellStyle name="Warning Text" xfId="5167" builtinId="11" hidden="1" customBuiltin="1"/>
    <cellStyle name="Warning Text" xfId="14504" builtinId="11" hidden="1" customBuiltin="1"/>
    <cellStyle name="Warning Text" xfId="22100" builtinId="11" hidden="1" customBuiltin="1"/>
    <cellStyle name="Warning Text" xfId="20053" builtinId="11" hidden="1" customBuiltin="1"/>
    <cellStyle name="Warning Text" xfId="21847" builtinId="11" hidden="1" customBuiltin="1"/>
    <cellStyle name="Warning Text" xfId="20063" builtinId="11" hidden="1" customBuiltin="1"/>
    <cellStyle name="Warning Text" xfId="22508" builtinId="11" hidden="1" customBuiltin="1"/>
    <cellStyle name="Warning Text" xfId="22545" builtinId="11" hidden="1" customBuiltin="1"/>
    <cellStyle name="Warning Text" xfId="22580" builtinId="11" hidden="1" customBuiltin="1"/>
    <cellStyle name="Warning Text" xfId="22125" builtinId="11" hidden="1" customBuiltin="1"/>
    <cellStyle name="Warning Text" xfId="22643" builtinId="11" hidden="1" customBuiltin="1"/>
    <cellStyle name="Warning Text" xfId="22676" builtinId="11" hidden="1" customBuiltin="1"/>
    <cellStyle name="Warning Text" xfId="22711" builtinId="11" hidden="1" customBuiltin="1"/>
    <cellStyle name="Warning Text" xfId="22744" builtinId="11" hidden="1" customBuiltin="1"/>
    <cellStyle name="Warning Text" xfId="22774" builtinId="11" hidden="1" customBuiltin="1"/>
    <cellStyle name="Warning Text" xfId="22677" builtinId="11" hidden="1" customBuiltin="1"/>
    <cellStyle name="Warning Text" xfId="22648" builtinId="11" hidden="1" customBuiltin="1"/>
    <cellStyle name="Warning Text" xfId="22680" builtinId="11" hidden="1" customBuiltin="1"/>
    <cellStyle name="Warning Text" xfId="22830" builtinId="11" hidden="1" customBuiltin="1"/>
    <cellStyle name="Warning Text" xfId="22866" builtinId="11" hidden="1" customBuiltin="1"/>
    <cellStyle name="Warning Text" xfId="22940" builtinId="11" hidden="1" customBuiltin="1"/>
    <cellStyle name="Warning Text" xfId="22985" builtinId="11" hidden="1" customBuiltin="1"/>
    <cellStyle name="Warning Text" xfId="23018" builtinId="11" hidden="1" customBuiltin="1"/>
    <cellStyle name="Warning Text" xfId="23053" builtinId="11" hidden="1" customBuiltin="1"/>
    <cellStyle name="Warning Text" xfId="23086" builtinId="11" hidden="1" customBuiltin="1"/>
    <cellStyle name="Warning Text" xfId="23116" builtinId="11" hidden="1" customBuiltin="1"/>
    <cellStyle name="Warning Text" xfId="23019" builtinId="11" hidden="1" customBuiltin="1"/>
    <cellStyle name="Warning Text" xfId="23022" builtinId="11" hidden="1" customBuiltin="1"/>
    <cellStyle name="Warning Text" xfId="23172" builtinId="11" hidden="1" customBuiltin="1"/>
    <cellStyle name="Warning Text" xfId="23208" builtinId="11" hidden="1" customBuiltin="1"/>
    <cellStyle name="Warning Text" xfId="23242" builtinId="11" hidden="1" customBuiltin="1"/>
    <cellStyle name="Warning Text" xfId="23278" builtinId="11" hidden="1" customBuiltin="1"/>
    <cellStyle name="Warning Text" xfId="23346" builtinId="11" hidden="1" customBuiltin="1"/>
    <cellStyle name="Warning Text" xfId="23367" builtinId="11" hidden="1" customBuiltin="1"/>
    <cellStyle name="Warning Text" xfId="23390" builtinId="11" hidden="1" customBuiltin="1"/>
    <cellStyle name="Warning Text" xfId="23412" builtinId="11" hidden="1" customBuiltin="1"/>
    <cellStyle name="Warning Text" xfId="23433" builtinId="11" hidden="1" customBuiltin="1"/>
    <cellStyle name="Warning Text" xfId="23464" builtinId="11" hidden="1" customBuiltin="1"/>
    <cellStyle name="Warning Text" xfId="23659" builtinId="11" hidden="1" customBuiltin="1"/>
    <cellStyle name="Warning Text" xfId="23681" builtinId="11" hidden="1" customBuiltin="1"/>
    <cellStyle name="Warning Text" xfId="23707" builtinId="11" hidden="1" customBuiltin="1"/>
    <cellStyle name="Warning Text" xfId="23733" builtinId="11" hidden="1" customBuiltin="1"/>
    <cellStyle name="Warning Text" xfId="23757" builtinId="11" hidden="1" customBuiltin="1"/>
    <cellStyle name="Warning Text" xfId="23620" builtinId="11" hidden="1" customBuiltin="1"/>
    <cellStyle name="Warning Text" xfId="23797" builtinId="11" hidden="1" customBuiltin="1"/>
    <cellStyle name="Warning Text" xfId="23827" builtinId="11" hidden="1" customBuiltin="1"/>
    <cellStyle name="Warning Text" xfId="23862" builtinId="11" hidden="1" customBuiltin="1"/>
    <cellStyle name="Warning Text" xfId="23894" builtinId="11" hidden="1" customBuiltin="1"/>
    <cellStyle name="Warning Text" xfId="23925" builtinId="11" hidden="1" customBuiltin="1"/>
    <cellStyle name="Warning Text" xfId="23828" builtinId="11" hidden="1" customBuiltin="1"/>
    <cellStyle name="Warning Text" xfId="23800" builtinId="11" hidden="1" customBuiltin="1"/>
    <cellStyle name="Warning Text" xfId="23831" builtinId="11" hidden="1" customBuiltin="1"/>
    <cellStyle name="Warning Text" xfId="23974" builtinId="11" hidden="1" customBuiltin="1"/>
    <cellStyle name="Warning Text" xfId="24000" builtinId="11" hidden="1" customBuiltin="1"/>
    <cellStyle name="Warning Text" xfId="24024" builtinId="11" hidden="1" customBuiltin="1"/>
    <cellStyle name="Warning Text" xfId="23917" builtinId="11" hidden="1" customBuiltin="1"/>
    <cellStyle name="Warning Text" xfId="24070" builtinId="11" hidden="1" customBuiltin="1"/>
    <cellStyle name="Warning Text" xfId="24098" builtinId="11" hidden="1" customBuiltin="1"/>
    <cellStyle name="Warning Text" xfId="24130" builtinId="11" hidden="1" customBuiltin="1"/>
    <cellStyle name="Warning Text" xfId="24160" builtinId="11" hidden="1" customBuiltin="1"/>
    <cellStyle name="Warning Text" xfId="24187" builtinId="11" hidden="1" customBuiltin="1"/>
    <cellStyle name="Warning Text" xfId="24099" builtinId="11" hidden="1" customBuiltin="1"/>
    <cellStyle name="Warning Text" xfId="24073" builtinId="11" hidden="1" customBuiltin="1"/>
    <cellStyle name="Warning Text" xfId="24102" builtinId="11" hidden="1" customBuiltin="1"/>
    <cellStyle name="Warning Text" xfId="24231" builtinId="11" hidden="1" customBuiltin="1"/>
    <cellStyle name="Warning Text" xfId="24255" builtinId="11" hidden="1" customBuiltin="1"/>
    <cellStyle name="Warning Text" xfId="24278" builtinId="11" hidden="1" customBuiltin="1"/>
    <cellStyle name="Warning Text" xfId="24305" builtinId="11" hidden="1" customBuiltin="1"/>
    <cellStyle name="Warning Text" xfId="24344" builtinId="11" hidden="1" customBuiltin="1"/>
    <cellStyle name="Warning Text" xfId="21589" builtinId="11" hidden="1" customBuiltin="1"/>
    <cellStyle name="Warning Text" xfId="18627" builtinId="11" hidden="1" customBuiltin="1"/>
    <cellStyle name="Warning Text" xfId="16260" builtinId="11" hidden="1" customBuiltin="1"/>
    <cellStyle name="Warning Text" xfId="16151" builtinId="11" hidden="1" customBuiltin="1"/>
    <cellStyle name="Warning Text" xfId="16306" builtinId="11" hidden="1" customBuiltin="1"/>
    <cellStyle name="Warning Text" xfId="16334" builtinId="11" hidden="1" customBuiltin="1"/>
    <cellStyle name="Warning Text" xfId="16366" builtinId="11" hidden="1" customBuiltin="1"/>
    <cellStyle name="Warning Text" xfId="16395" builtinId="11" hidden="1" customBuiltin="1"/>
    <cellStyle name="Warning Text" xfId="16422" builtinId="11" hidden="1" customBuiltin="1"/>
    <cellStyle name="Warning Text" xfId="16335" builtinId="11" hidden="1" customBuiltin="1"/>
    <cellStyle name="Warning Text" xfId="16309" builtinId="11" hidden="1" customBuiltin="1"/>
    <cellStyle name="Warning Text" xfId="16338" builtinId="11" hidden="1" customBuiltin="1"/>
    <cellStyle name="Warning Text" xfId="16466" builtinId="11" hidden="1" customBuiltin="1"/>
    <cellStyle name="Warning Text" xfId="16488" builtinId="11" hidden="1" customBuiltin="1"/>
    <cellStyle name="Warning Text" xfId="16538" builtinId="11" hidden="1" customBuiltin="1"/>
    <cellStyle name="Warning Text" xfId="16604" builtinId="11" hidden="1" customBuiltin="1"/>
    <cellStyle name="Warning Text" xfId="16637" builtinId="11" hidden="1" customBuiltin="1"/>
    <cellStyle name="Warning Text" xfId="16667" builtinId="11" hidden="1" customBuiltin="1"/>
    <cellStyle name="Warning Text" xfId="16694" builtinId="11" hidden="1" customBuiltin="1"/>
    <cellStyle name="Warning Text" xfId="16605" builtinId="11" hidden="1" customBuiltin="1"/>
    <cellStyle name="Warning Text" xfId="16579" builtinId="11" hidden="1" customBuiltin="1"/>
    <cellStyle name="Warning Text" xfId="16608" builtinId="11" hidden="1" customBuiltin="1"/>
    <cellStyle name="Warning Text" xfId="16739" builtinId="11" hidden="1" customBuiltin="1"/>
    <cellStyle name="Warning Text" xfId="16762" builtinId="11" hidden="1" customBuiltin="1"/>
    <cellStyle name="Warning Text" xfId="16784" builtinId="11" hidden="1" customBuiltin="1"/>
    <cellStyle name="Warning Text" xfId="16814" builtinId="11" hidden="1" customBuiltin="1"/>
    <cellStyle name="Warning Text" xfId="17020" builtinId="11" hidden="1" customBuiltin="1"/>
    <cellStyle name="Warning Text" xfId="10754" builtinId="11" hidden="1" customBuiltin="1"/>
    <cellStyle name="Warning Text" xfId="14621" builtinId="11" hidden="1" customBuiltin="1"/>
    <cellStyle name="Warning Text" xfId="14021" builtinId="11" hidden="1" customBuiltin="1"/>
    <cellStyle name="Warning Text" xfId="14061" builtinId="11" hidden="1" customBuiltin="1"/>
    <cellStyle name="Warning Text" xfId="14159" builtinId="11" hidden="1" customBuiltin="1"/>
    <cellStyle name="Warning Text" xfId="9929" builtinId="11" hidden="1" customBuiltin="1"/>
    <cellStyle name="Warning Text" xfId="10751" builtinId="11" hidden="1" customBuiltin="1"/>
    <cellStyle name="Warning Text" xfId="5575" builtinId="11" hidden="1" customBuiltin="1"/>
    <cellStyle name="Warning Text" xfId="4304" builtinId="11" hidden="1" customBuiltin="1"/>
    <cellStyle name="Warning Text" xfId="14206" builtinId="11" hidden="1" customBuiltin="1"/>
    <cellStyle name="Warning Text" xfId="5749" builtinId="11" hidden="1" customBuiltin="1"/>
    <cellStyle name="Warning Text" xfId="5978" builtinId="11" hidden="1" customBuiltin="1"/>
    <cellStyle name="Warning Text" xfId="14670" builtinId="11" hidden="1" customBuiltin="1"/>
    <cellStyle name="Warning Text" xfId="14090" builtinId="11" hidden="1" customBuiltin="1"/>
    <cellStyle name="Warning Text" xfId="14100" builtinId="11" hidden="1" customBuiltin="1"/>
    <cellStyle name="Warning Text" xfId="5718" builtinId="11" hidden="1" customBuiltin="1"/>
    <cellStyle name="Warning Text" xfId="6247" builtinId="11" hidden="1" customBuiltin="1"/>
    <cellStyle name="Warning Text" xfId="5467" builtinId="11" hidden="1" customBuiltin="1"/>
    <cellStyle name="Warning Text" xfId="5357" builtinId="11" hidden="1" customBuiltin="1"/>
    <cellStyle name="Warning Text" xfId="16960" builtinId="11" hidden="1" customBuiltin="1"/>
    <cellStyle name="Warning Text" xfId="246" builtinId="11" hidden="1" customBuiltin="1"/>
    <cellStyle name="Warning Text" xfId="16801" builtinId="11" hidden="1" customBuiltin="1"/>
    <cellStyle name="Warning Text" xfId="7675" builtinId="11" hidden="1" customBuiltin="1"/>
    <cellStyle name="Warning Text" xfId="13982" builtinId="11" hidden="1" customBuiltin="1"/>
    <cellStyle name="Warning Text" xfId="4088" builtinId="11" hidden="1" customBuiltin="1"/>
    <cellStyle name="Warning Text" xfId="14134" builtinId="11" hidden="1" customBuiltin="1"/>
    <cellStyle name="Warning Text" xfId="6060" builtinId="11" hidden="1" customBuiltin="1"/>
    <cellStyle name="Warning Text" xfId="14669" builtinId="11" hidden="1" customBuiltin="1"/>
    <cellStyle name="Warning Text" xfId="4308" builtinId="11" hidden="1" customBuiltin="1"/>
    <cellStyle name="Warning Text" xfId="5462" builtinId="11" hidden="1" customBuiltin="1"/>
    <cellStyle name="Warning Text" xfId="10234" builtinId="11" hidden="1" customBuiltin="1"/>
    <cellStyle name="Warning Text" xfId="5757" builtinId="11" hidden="1" customBuiltin="1"/>
    <cellStyle name="Warning Text" xfId="4820" builtinId="11" hidden="1" customBuiltin="1"/>
    <cellStyle name="Warning Text" xfId="8200" builtinId="11" hidden="1" customBuiltin="1"/>
    <cellStyle name="Warning Text" xfId="4333" builtinId="11" hidden="1" customBuiltin="1"/>
    <cellStyle name="Warning Text" xfId="4426" builtinId="11" hidden="1" customBuiltin="1"/>
    <cellStyle name="Warning Text" xfId="8388" builtinId="11" hidden="1" customBuiltin="1"/>
    <cellStyle name="Warning Text" xfId="6001" builtinId="11" hidden="1" customBuiltin="1"/>
    <cellStyle name="Warning Text" xfId="10994" builtinId="11" hidden="1" customBuiltin="1"/>
    <cellStyle name="Warning Text" xfId="13071" builtinId="11" hidden="1" customBuiltin="1"/>
    <cellStyle name="Warning Text" xfId="6300" builtinId="11" hidden="1" customBuiltin="1"/>
    <cellStyle name="Warning Text" xfId="5751" builtinId="11" hidden="1" customBuiltin="1"/>
    <cellStyle name="Warning Text" xfId="7847" builtinId="11" hidden="1" customBuiltin="1"/>
    <cellStyle name="Warning Text" xfId="10710" builtinId="11" hidden="1" customBuiltin="1"/>
    <cellStyle name="Warning Text" xfId="5708" builtinId="11" hidden="1" customBuiltin="1"/>
    <cellStyle name="Warning Text" xfId="5365" builtinId="11" hidden="1" customBuiltin="1"/>
    <cellStyle name="Warning Text" xfId="10691" builtinId="11" hidden="1" customBuiltin="1"/>
    <cellStyle name="Warning Text" xfId="16796" builtinId="11" hidden="1" customBuiltin="1"/>
    <cellStyle name="Warning Text" xfId="16380" builtinId="11" hidden="1" customBuiltin="1"/>
    <cellStyle name="Warning Text" xfId="8126" builtinId="11" hidden="1" customBuiltin="1"/>
    <cellStyle name="Warning Text" xfId="16722" builtinId="11" hidden="1" customBuiltin="1"/>
    <cellStyle name="Warning Text" xfId="17173" builtinId="11" hidden="1" customBuiltin="1"/>
    <cellStyle name="Warning Text" xfId="17198" builtinId="11" hidden="1" customBuiltin="1"/>
    <cellStyle name="Warning Text" xfId="17225" builtinId="11" hidden="1" customBuiltin="1"/>
    <cellStyle name="Warning Text" xfId="17252" builtinId="11" hidden="1" customBuiltin="1"/>
    <cellStyle name="Warning Text" xfId="17277" builtinId="11" hidden="1" customBuiltin="1"/>
    <cellStyle name="Warning Text" xfId="17134" builtinId="11" hidden="1" customBuiltin="1"/>
    <cellStyle name="Warning Text" xfId="17317" builtinId="11" hidden="1" customBuiltin="1"/>
    <cellStyle name="Warning Text" xfId="17349" builtinId="11" hidden="1" customBuiltin="1"/>
    <cellStyle name="Warning Text" xfId="17384" builtinId="11" hidden="1" customBuiltin="1"/>
    <cellStyle name="Warning Text" xfId="17417" builtinId="11" hidden="1" customBuiltin="1"/>
    <cellStyle name="Warning Text" xfId="17448" builtinId="11" hidden="1" customBuiltin="1"/>
    <cellStyle name="Warning Text" xfId="17350" builtinId="11" hidden="1" customBuiltin="1"/>
    <cellStyle name="Warning Text" xfId="17321" builtinId="11" hidden="1" customBuiltin="1"/>
    <cellStyle name="Warning Text" xfId="17353" builtinId="11" hidden="1" customBuiltin="1"/>
    <cellStyle name="Warning Text" xfId="17500" builtinId="11" hidden="1" customBuiltin="1"/>
    <cellStyle name="Warning Text" xfId="17528" builtinId="11" hidden="1" customBuiltin="1"/>
    <cellStyle name="Warning Text" xfId="17553" builtinId="11" hidden="1" customBuiltin="1"/>
    <cellStyle name="Warning Text" xfId="17440" builtinId="11" hidden="1" customBuiltin="1"/>
    <cellStyle name="Warning Text" xfId="17600" builtinId="11" hidden="1" customBuiltin="1"/>
    <cellStyle name="Warning Text" xfId="17630" builtinId="11" hidden="1" customBuiltin="1"/>
    <cellStyle name="Warning Text" xfId="17692" builtinId="11" hidden="1" customBuiltin="1"/>
    <cellStyle name="Warning Text" xfId="17721" builtinId="11" hidden="1" customBuiltin="1"/>
    <cellStyle name="Warning Text" xfId="17631" builtinId="11" hidden="1" customBuiltin="1"/>
    <cellStyle name="Warning Text" xfId="17604" builtinId="11" hidden="1" customBuiltin="1"/>
    <cellStyle name="Warning Text" xfId="17634" builtinId="11" hidden="1" customBuiltin="1"/>
    <cellStyle name="Warning Text" xfId="17767" builtinId="11" hidden="1" customBuiltin="1"/>
    <cellStyle name="Warning Text" xfId="17794" builtinId="11" hidden="1" customBuiltin="1"/>
    <cellStyle name="Warning Text" xfId="17818" builtinId="11" hidden="1" customBuiltin="1"/>
    <cellStyle name="Warning Text" xfId="17846" builtinId="11" hidden="1" customBuiltin="1"/>
    <cellStyle name="Warning Text" xfId="17885" builtinId="11" hidden="1" customBuiltin="1"/>
    <cellStyle name="Warning Text" xfId="17914" builtinId="11" hidden="1" customBuiltin="1"/>
    <cellStyle name="Warning Text" xfId="17946" builtinId="11" hidden="1" customBuiltin="1"/>
    <cellStyle name="Warning Text" xfId="17977" builtinId="11" hidden="1" customBuiltin="1"/>
    <cellStyle name="Warning Text" xfId="18005" builtinId="11" hidden="1" customBuiltin="1"/>
    <cellStyle name="Warning Text" xfId="17915" builtinId="11" hidden="1" customBuiltin="1"/>
    <cellStyle name="Warning Text" xfId="17888" builtinId="11" hidden="1" customBuiltin="1"/>
    <cellStyle name="Warning Text" xfId="17918" builtinId="11" hidden="1" customBuiltin="1"/>
    <cellStyle name="Warning Text" xfId="18049" builtinId="11" hidden="1" customBuiltin="1"/>
    <cellStyle name="Warning Text" xfId="18075" builtinId="11" hidden="1" customBuiltin="1"/>
    <cellStyle name="Warning Text" xfId="18099" builtinId="11" hidden="1" customBuiltin="1"/>
    <cellStyle name="Warning Text" xfId="18123" builtinId="11" hidden="1" customBuiltin="1"/>
    <cellStyle name="Warning Text" xfId="17109" builtinId="11" hidden="1" customBuiltin="1"/>
    <cellStyle name="Warning Text" xfId="4634" builtinId="11" hidden="1" customBuiltin="1"/>
    <cellStyle name="Warning Text" xfId="4294" builtinId="11" hidden="1" customBuiltin="1"/>
    <cellStyle name="Warning Text" xfId="17098" builtinId="11" hidden="1" customBuiltin="1"/>
    <cellStyle name="Warning Text" xfId="17122" builtinId="11" hidden="1" customBuiltin="1"/>
    <cellStyle name="Warning Text" xfId="5171" builtinId="11" hidden="1" customBuiltin="1"/>
    <cellStyle name="Warning Text" xfId="18276" builtinId="11" hidden="1" customBuiltin="1"/>
    <cellStyle name="Warning Text" xfId="18297" builtinId="11" hidden="1" customBuiltin="1"/>
    <cellStyle name="Warning Text" xfId="18320" builtinId="11" hidden="1" customBuiltin="1"/>
    <cellStyle name="Warning Text" xfId="18341" builtinId="11" hidden="1" customBuiltin="1"/>
    <cellStyle name="Warning Text" xfId="16576" builtinId="11" hidden="1" customBuiltin="1"/>
    <cellStyle name="Warning Text" xfId="27706" builtinId="11" hidden="1" customBuiltin="1"/>
    <cellStyle name="Warning Text" xfId="27735" builtinId="11" hidden="1" customBuiltin="1"/>
    <cellStyle name="Warning Text" xfId="27872" builtinId="11" hidden="1" customBuiltin="1"/>
    <cellStyle name="Warning Text" xfId="27893" builtinId="11" hidden="1" customBuiltin="1"/>
    <cellStyle name="Warning Text" xfId="27914" builtinId="11" hidden="1" customBuiltin="1"/>
    <cellStyle name="Warning Text" xfId="27818" builtinId="11" hidden="1" customBuiltin="1"/>
    <cellStyle name="Warning Text" xfId="27954" builtinId="11" hidden="1" customBuiltin="1"/>
    <cellStyle name="Warning Text" xfId="27981" builtinId="11" hidden="1" customBuiltin="1"/>
    <cellStyle name="Warning Text" xfId="28041" builtinId="11" hidden="1" customBuiltin="1"/>
    <cellStyle name="Warning Text" xfId="28068" builtinId="11" hidden="1" customBuiltin="1"/>
    <cellStyle name="Warning Text" xfId="27957" builtinId="11" hidden="1" customBuiltin="1"/>
    <cellStyle name="Warning Text" xfId="27985" builtinId="11" hidden="1" customBuiltin="1"/>
    <cellStyle name="Warning Text" xfId="28109" builtinId="11" hidden="1" customBuiltin="1"/>
    <cellStyle name="Warning Text" xfId="28130" builtinId="11" hidden="1" customBuiltin="1"/>
    <cellStyle name="Warning Text" xfId="28151" builtinId="11" hidden="1" customBuiltin="1"/>
    <cellStyle name="Warning Text" xfId="28175" builtinId="11" hidden="1" customBuiltin="1"/>
    <cellStyle name="Warning Text" xfId="28210" builtinId="11" hidden="1" customBuiltin="1"/>
    <cellStyle name="Warning Text" xfId="28237" builtinId="11" hidden="1" customBuiltin="1"/>
    <cellStyle name="Warning Text" xfId="28269" builtinId="11" hidden="1" customBuiltin="1"/>
    <cellStyle name="Warning Text" xfId="28297" builtinId="11" hidden="1" customBuiltin="1"/>
    <cellStyle name="Warning Text" xfId="28324" builtinId="11" hidden="1" customBuiltin="1"/>
    <cellStyle name="Warning Text" xfId="28238" builtinId="11" hidden="1" customBuiltin="1"/>
    <cellStyle name="Warning Text" xfId="28213" builtinId="11" hidden="1" customBuiltin="1"/>
    <cellStyle name="Warning Text" xfId="28241" builtinId="11" hidden="1" customBuiltin="1"/>
    <cellStyle name="Warning Text" xfId="28365" builtinId="11" hidden="1" customBuiltin="1"/>
    <cellStyle name="Warning Text" xfId="28386" builtinId="11" hidden="1" customBuiltin="1"/>
    <cellStyle name="Warning Text" xfId="28407" builtinId="11" hidden="1" customBuiltin="1"/>
    <cellStyle name="Warning Text" xfId="28428" builtinId="11" hidden="1" customBuiltin="1"/>
    <cellStyle name="Warning Text" xfId="28013" builtinId="11" hidden="1" customBuiltin="1"/>
    <cellStyle name="Warning Text" xfId="27315" builtinId="11" hidden="1" customBuiltin="1"/>
    <cellStyle name="Warning Text" xfId="26764" builtinId="11" hidden="1" customBuiltin="1"/>
    <cellStyle name="Warning Text" xfId="27982" builtinId="11" hidden="1" customBuiltin="1"/>
    <cellStyle name="Warning Text" xfId="14272" builtinId="11" hidden="1" customBuiltin="1"/>
    <cellStyle name="Warning Text" xfId="16511" builtinId="11" hidden="1" customBuiltin="1"/>
    <cellStyle name="Warning Text" xfId="22900" builtinId="11" hidden="1" customBuiltin="1"/>
    <cellStyle name="Warning Text" xfId="21697" builtinId="11" hidden="1" customBuiltin="1"/>
    <cellStyle name="Warning Text" xfId="20028" builtinId="11" hidden="1" customBuiltin="1"/>
    <cellStyle name="Warning Text" xfId="18677" builtinId="11" hidden="1" customBuiltin="1"/>
    <cellStyle name="Warning Text" xfId="9758" builtinId="11" hidden="1" customBuiltin="1"/>
    <cellStyle name="Warning Text" xfId="7247" builtinId="11" hidden="1" customBuiltin="1"/>
    <cellStyle name="Warning Text" xfId="5412" builtinId="11" hidden="1" customBuiltin="1"/>
    <cellStyle name="Warning Text" xfId="4413" builtinId="11" hidden="1" customBuiltin="1"/>
    <cellStyle name="Warning Text" xfId="5112" builtinId="11" hidden="1" customBuiltin="1"/>
    <cellStyle name="Warning Text" xfId="10752" builtinId="11" hidden="1" customBuiltin="1"/>
    <cellStyle name="Warning Text" xfId="5107" builtinId="11" hidden="1" customBuiltin="1"/>
    <cellStyle name="Warning Text" xfId="10567" builtinId="11" hidden="1" customBuiltin="1"/>
    <cellStyle name="Warning Text" xfId="4755" builtinId="11" hidden="1" customBuiltin="1"/>
    <cellStyle name="Warning Text" xfId="7554" builtinId="11" hidden="1" customBuiltin="1"/>
    <cellStyle name="Warning Text" xfId="6015" builtinId="11" hidden="1" customBuiltin="1"/>
    <cellStyle name="Warning Text" xfId="7752" builtinId="11" hidden="1" customBuiltin="1"/>
    <cellStyle name="Warning Text" xfId="4175" builtinId="11" hidden="1" customBuiltin="1"/>
    <cellStyle name="Warning Text" xfId="8376" builtinId="11" hidden="1" customBuiltin="1"/>
    <cellStyle name="Warning Text" xfId="5073" builtinId="11" hidden="1" customBuiltin="1"/>
    <cellStyle name="Warning Text" xfId="6119" builtinId="11" hidden="1" customBuiltin="1"/>
    <cellStyle name="Warning Text" xfId="5011" builtinId="11" hidden="1" customBuiltin="1"/>
    <cellStyle name="Warning Text" xfId="5255" builtinId="11" hidden="1" customBuiltin="1"/>
    <cellStyle name="Warning Text" xfId="5253" builtinId="11" hidden="1" customBuiltin="1"/>
    <cellStyle name="Warning Text" xfId="5563" builtinId="11" hidden="1" customBuiltin="1"/>
    <cellStyle name="Warning Text" xfId="6201" builtinId="11" hidden="1" customBuiltin="1"/>
    <cellStyle name="Warning Text" xfId="6076" builtinId="11" hidden="1" customBuiltin="1"/>
    <cellStyle name="Warning Text" xfId="4994" builtinId="11" hidden="1" customBuiltin="1"/>
    <cellStyle name="Warning Text" xfId="5991" builtinId="11" hidden="1" customBuiltin="1"/>
    <cellStyle name="Warning Text" xfId="6040" builtinId="11" hidden="1" customBuiltin="1"/>
    <cellStyle name="Warning Text" xfId="4886" builtinId="11" hidden="1" customBuiltin="1"/>
    <cellStyle name="Warning Text" xfId="5393" builtinId="11" hidden="1" customBuiltin="1"/>
    <cellStyle name="Warning Text" xfId="6191" builtinId="11" hidden="1" customBuiltin="1"/>
    <cellStyle name="Warning Text" xfId="5378" builtinId="11" hidden="1" customBuiltin="1"/>
    <cellStyle name="Warning Text" xfId="4484" builtinId="11" hidden="1" customBuiltin="1"/>
    <cellStyle name="Warning Text" xfId="6028" builtinId="11" hidden="1" customBuiltin="1"/>
    <cellStyle name="Warning Text" xfId="5229" builtinId="11" hidden="1" customBuiltin="1"/>
    <cellStyle name="Warning Text" xfId="10562" builtinId="11" hidden="1" customBuiltin="1"/>
    <cellStyle name="Warning Text" xfId="5767" builtinId="11" hidden="1" customBuiltin="1"/>
    <cellStyle name="Warning Text" xfId="7927" builtinId="11" hidden="1" customBuiltin="1"/>
    <cellStyle name="Warning Text" xfId="10485" builtinId="11" hidden="1" customBuiltin="1"/>
    <cellStyle name="Warning Text" xfId="11016" builtinId="11" hidden="1" customBuiltin="1"/>
    <cellStyle name="Warning Text" xfId="11041" builtinId="11" hidden="1" customBuiltin="1"/>
    <cellStyle name="Warning Text" xfId="11072" builtinId="11" hidden="1" customBuiltin="1"/>
    <cellStyle name="Warning Text" xfId="11099" builtinId="11" hidden="1" customBuiltin="1"/>
    <cellStyle name="Warning Text" xfId="11126" builtinId="11" hidden="1" customBuiltin="1"/>
    <cellStyle name="Warning Text" xfId="10974" builtinId="11" hidden="1" customBuiltin="1"/>
    <cellStyle name="Warning Text" xfId="11170" builtinId="11" hidden="1" customBuiltin="1"/>
    <cellStyle name="Warning Text" xfId="11202" builtinId="11" hidden="1" customBuiltin="1"/>
    <cellStyle name="Warning Text" xfId="11237" builtinId="11" hidden="1" customBuiltin="1"/>
    <cellStyle name="Warning Text" xfId="11273" builtinId="11" hidden="1" customBuiltin="1"/>
    <cellStyle name="Warning Text" xfId="11304" builtinId="11" hidden="1" customBuiltin="1"/>
    <cellStyle name="Warning Text" xfId="11203" builtinId="11" hidden="1" customBuiltin="1"/>
    <cellStyle name="Warning Text" xfId="11175" builtinId="11" hidden="1" customBuiltin="1"/>
    <cellStyle name="Warning Text" xfId="11206" builtinId="11" hidden="1" customBuiltin="1"/>
    <cellStyle name="Warning Text" xfId="11357" builtinId="11" hidden="1" customBuiltin="1"/>
    <cellStyle name="Warning Text" xfId="11387" builtinId="11" hidden="1" customBuiltin="1"/>
    <cellStyle name="Warning Text" xfId="11413" builtinId="11" hidden="1" customBuiltin="1"/>
    <cellStyle name="Warning Text" xfId="11296" builtinId="11" hidden="1" customBuiltin="1"/>
    <cellStyle name="Warning Text" xfId="11467" builtinId="11" hidden="1" customBuiltin="1"/>
    <cellStyle name="Warning Text" xfId="11498" builtinId="11" hidden="1" customBuiltin="1"/>
    <cellStyle name="Warning Text" xfId="11531" builtinId="11" hidden="1" customBuiltin="1"/>
    <cellStyle name="Warning Text" xfId="11563" builtinId="11" hidden="1" customBuiltin="1"/>
    <cellStyle name="Warning Text" xfId="11591" builtinId="11" hidden="1" customBuiltin="1"/>
    <cellStyle name="Warning Text" xfId="11499" builtinId="11" hidden="1" customBuiltin="1"/>
    <cellStyle name="Warning Text" xfId="11472" builtinId="11" hidden="1" customBuiltin="1"/>
    <cellStyle name="Warning Text" xfId="11502" builtinId="11" hidden="1" customBuiltin="1"/>
    <cellStyle name="Warning Text" xfId="11638" builtinId="11" hidden="1" customBuiltin="1"/>
    <cellStyle name="Warning Text" xfId="11664" builtinId="11" hidden="1" customBuiltin="1"/>
    <cellStyle name="Warning Text" xfId="11692" builtinId="11" hidden="1" customBuiltin="1"/>
    <cellStyle name="Warning Text" xfId="11723" builtinId="11" hidden="1" customBuiltin="1"/>
    <cellStyle name="Warning Text" xfId="11766" builtinId="11" hidden="1" customBuiltin="1"/>
    <cellStyle name="Warning Text" xfId="11796" builtinId="11" hidden="1" customBuiltin="1"/>
    <cellStyle name="Warning Text" xfId="11829" builtinId="11" hidden="1" customBuiltin="1"/>
    <cellStyle name="Warning Text" xfId="11860" builtinId="11" hidden="1" customBuiltin="1"/>
    <cellStyle name="Warning Text" xfId="11887" builtinId="11" hidden="1" customBuiltin="1"/>
    <cellStyle name="Warning Text" xfId="11797" builtinId="11" hidden="1" customBuiltin="1"/>
    <cellStyle name="Warning Text" xfId="11770" builtinId="11" hidden="1" customBuiltin="1"/>
    <cellStyle name="Warning Text" xfId="11800" builtinId="11" hidden="1" customBuiltin="1"/>
    <cellStyle name="Warning Text" xfId="11932" builtinId="11" hidden="1" customBuiltin="1"/>
    <cellStyle name="Warning Text" xfId="11962" builtinId="11" hidden="1" customBuiltin="1"/>
    <cellStyle name="Warning Text" xfId="11992" builtinId="11" hidden="1" customBuiltin="1"/>
    <cellStyle name="Warning Text" xfId="12017" builtinId="11" hidden="1" customBuiltin="1"/>
    <cellStyle name="Warning Text" xfId="10942" builtinId="11" hidden="1" customBuiltin="1"/>
    <cellStyle name="Warning Text" xfId="5762" builtinId="11" hidden="1" customBuiltin="1"/>
    <cellStyle name="Warning Text" xfId="4861" builtinId="11" hidden="1" customBuiltin="1"/>
    <cellStyle name="Warning Text" xfId="10931" builtinId="11" hidden="1" customBuiltin="1"/>
    <cellStyle name="Warning Text" xfId="10959" builtinId="11" hidden="1" customBuiltin="1"/>
    <cellStyle name="Warning Text" xfId="4727" builtinId="11" hidden="1" customBuiltin="1"/>
    <cellStyle name="Warning Text" xfId="12171" builtinId="11" hidden="1" customBuiltin="1"/>
    <cellStyle name="Warning Text" xfId="12192" builtinId="11" hidden="1" customBuiltin="1"/>
    <cellStyle name="Warning Text" xfId="12215" builtinId="11" hidden="1" customBuiltin="1"/>
    <cellStyle name="Warning Text" xfId="12236" builtinId="11" hidden="1" customBuiltin="1"/>
    <cellStyle name="Warning Text" xfId="12136" builtinId="11" hidden="1" customBuiltin="1"/>
    <cellStyle name="Warning Text" xfId="12293" builtinId="11" hidden="1" customBuiltin="1"/>
    <cellStyle name="Warning Text" xfId="12324" builtinId="11" hidden="1" customBuiltin="1"/>
    <cellStyle name="Warning Text" xfId="12360" builtinId="11" hidden="1" customBuiltin="1"/>
    <cellStyle name="Warning Text" xfId="12390" builtinId="11" hidden="1" customBuiltin="1"/>
    <cellStyle name="Warning Text" xfId="12422" builtinId="11" hidden="1" customBuiltin="1"/>
    <cellStyle name="Warning Text" xfId="12325" builtinId="11" hidden="1" customBuiltin="1"/>
    <cellStyle name="Warning Text" xfId="12298" builtinId="11" hidden="1" customBuiltin="1"/>
    <cellStyle name="Warning Text" xfId="12475" builtinId="11" hidden="1" customBuiltin="1"/>
    <cellStyle name="Warning Text" xfId="12502" builtinId="11" hidden="1" customBuiltin="1"/>
    <cellStyle name="Warning Text" xfId="12529" builtinId="11" hidden="1" customBuiltin="1"/>
    <cellStyle name="Warning Text" xfId="12414" builtinId="11" hidden="1" customBuiltin="1"/>
    <cellStyle name="Warning Text" xfId="12577" builtinId="11" hidden="1" customBuiltin="1"/>
    <cellStyle name="Warning Text" xfId="12607" builtinId="11" hidden="1" customBuiltin="1"/>
    <cellStyle name="Warning Text" xfId="12639" builtinId="11" hidden="1" customBuiltin="1"/>
    <cellStyle name="Warning Text" xfId="12669" builtinId="11" hidden="1" customBuiltin="1"/>
    <cellStyle name="Warning Text" xfId="12696" builtinId="11" hidden="1" customBuiltin="1"/>
    <cellStyle name="Warning Text" xfId="12608" builtinId="11" hidden="1" customBuiltin="1"/>
    <cellStyle name="Warning Text" xfId="12581" builtinId="11" hidden="1" customBuiltin="1"/>
    <cellStyle name="Warning Text" xfId="12611" builtinId="11" hidden="1" customBuiltin="1"/>
    <cellStyle name="Warning Text" xfId="12743" builtinId="11" hidden="1" customBuiltin="1"/>
    <cellStyle name="Warning Text" xfId="12770" builtinId="11" hidden="1" customBuiltin="1"/>
    <cellStyle name="Warning Text" xfId="12800" builtinId="11" hidden="1" customBuiltin="1"/>
    <cellStyle name="Warning Text" xfId="12831" builtinId="11" hidden="1" customBuiltin="1"/>
    <cellStyle name="Warning Text" xfId="12870" builtinId="11" hidden="1" customBuiltin="1"/>
    <cellStyle name="Warning Text" xfId="12900" builtinId="11" hidden="1" customBuiltin="1"/>
    <cellStyle name="Warning Text" xfId="12932" builtinId="11" hidden="1" customBuiltin="1"/>
    <cellStyle name="Warning Text" xfId="12961" builtinId="11" hidden="1" customBuiltin="1"/>
    <cellStyle name="Warning Text" xfId="12988" builtinId="11" hidden="1" customBuiltin="1"/>
    <cellStyle name="Warning Text" xfId="12901" builtinId="11" hidden="1" customBuiltin="1"/>
    <cellStyle name="Warning Text" xfId="12875" builtinId="11" hidden="1" customBuiltin="1"/>
    <cellStyle name="Warning Text" xfId="12904" builtinId="11" hidden="1" customBuiltin="1"/>
    <cellStyle name="Warning Text" xfId="13035" builtinId="11" hidden="1" customBuiltin="1"/>
    <cellStyle name="Warning Text" xfId="13060" builtinId="11" hidden="1" customBuiltin="1"/>
    <cellStyle name="Warning Text" xfId="13087" builtinId="11" hidden="1" customBuiltin="1"/>
    <cellStyle name="Warning Text" xfId="13111" builtinId="11" hidden="1" customBuiltin="1"/>
    <cellStyle name="Warning Text" xfId="5358" builtinId="11" hidden="1" customBuiltin="1"/>
    <cellStyle name="Warning Text" xfId="6096" builtinId="11" hidden="1" customBuiltin="1"/>
    <cellStyle name="Warning Text" xfId="8516" builtinId="11" hidden="1" customBuiltin="1"/>
    <cellStyle name="Warning Text" xfId="5589" builtinId="11" hidden="1" customBuiltin="1"/>
    <cellStyle name="Warning Text" xfId="4480" builtinId="11" hidden="1" customBuiltin="1"/>
    <cellStyle name="Warning Text" xfId="11265" builtinId="11" hidden="1" customBuiltin="1"/>
    <cellStyle name="Warning Text" xfId="7692" builtinId="11" hidden="1" customBuiltin="1"/>
    <cellStyle name="Warning Text" xfId="4806" builtinId="11" hidden="1" customBuiltin="1"/>
    <cellStyle name="Warning Text" xfId="11332" builtinId="11" hidden="1" customBuiltin="1"/>
    <cellStyle name="Warning Text" xfId="4912" builtinId="11" hidden="1" customBuiltin="1"/>
    <cellStyle name="Warning Text" xfId="4661" builtinId="11" hidden="1" customBuiltin="1"/>
    <cellStyle name="Warning Text" xfId="12854" builtinId="11" hidden="1" customBuiltin="1"/>
    <cellStyle name="Warning Text" xfId="11394" builtinId="11" hidden="1" customBuiltin="1"/>
    <cellStyle name="Warning Text" xfId="7829" builtinId="11" hidden="1" customBuiltin="1"/>
    <cellStyle name="Warning Text" xfId="5984" builtinId="11" hidden="1" customBuiltin="1"/>
    <cellStyle name="Warning Text" xfId="8717" builtinId="11" hidden="1" customBuiltin="1"/>
    <cellStyle name="Warning Text" xfId="12747" builtinId="11" hidden="1" customBuiltin="1"/>
    <cellStyle name="Warning Text" xfId="12482" builtinId="11" hidden="1" customBuiltin="1"/>
    <cellStyle name="Warning Text" xfId="10514" builtinId="11" hidden="1" customBuiltin="1"/>
    <cellStyle name="Warning Text" xfId="13173" builtinId="11" hidden="1" customBuiltin="1"/>
    <cellStyle name="Warning Text" xfId="13209" builtinId="11" hidden="1" customBuiltin="1"/>
    <cellStyle name="Warning Text" xfId="13244" builtinId="11" hidden="1" customBuiltin="1"/>
    <cellStyle name="Warning Text" xfId="12774" builtinId="11" hidden="1" customBuiltin="1"/>
    <cellStyle name="Warning Text" xfId="13307" builtinId="11" hidden="1" customBuiltin="1"/>
    <cellStyle name="Warning Text" xfId="13340" builtinId="11" hidden="1" customBuiltin="1"/>
    <cellStyle name="Warning Text" xfId="13375" builtinId="11" hidden="1" customBuiltin="1"/>
    <cellStyle name="Warning Text" xfId="13408" builtinId="11" hidden="1" customBuiltin="1"/>
    <cellStyle name="Warning Text" xfId="13438" builtinId="11" hidden="1" customBuiltin="1"/>
    <cellStyle name="Warning Text" xfId="13341" builtinId="11" hidden="1" customBuiltin="1"/>
    <cellStyle name="Warning Text" xfId="13312" builtinId="11" hidden="1" customBuiltin="1"/>
    <cellStyle name="Warning Text" xfId="13344" builtinId="11" hidden="1" customBuiltin="1"/>
    <cellStyle name="Warning Text" xfId="13494" builtinId="11" hidden="1" customBuiltin="1"/>
    <cellStyle name="Warning Text" xfId="13530" builtinId="11" hidden="1" customBuiltin="1"/>
    <cellStyle name="Warning Text" xfId="13564" builtinId="11" hidden="1" customBuiltin="1"/>
    <cellStyle name="Warning Text" xfId="13649" builtinId="11" hidden="1" customBuiltin="1"/>
    <cellStyle name="Warning Text" xfId="13682" builtinId="11" hidden="1" customBuiltin="1"/>
    <cellStyle name="Warning Text" xfId="13717" builtinId="11" hidden="1" customBuiltin="1"/>
    <cellStyle name="Warning Text" xfId="13750" builtinId="11" hidden="1" customBuiltin="1"/>
    <cellStyle name="Warning Text" xfId="13780" builtinId="11" hidden="1" customBuiltin="1"/>
    <cellStyle name="Warning Text" xfId="13683" builtinId="11" hidden="1" customBuiltin="1"/>
    <cellStyle name="Warning Text" xfId="13654" builtinId="11" hidden="1" customBuiltin="1"/>
    <cellStyle name="Warning Text" xfId="13686" builtinId="11" hidden="1" customBuiltin="1"/>
    <cellStyle name="Warning Text" xfId="13836" builtinId="11" hidden="1" customBuiltin="1"/>
    <cellStyle name="Warning Text" xfId="13872" builtinId="11" hidden="1" customBuiltin="1"/>
    <cellStyle name="Warning Text" xfId="13906" builtinId="11" hidden="1" customBuiltin="1"/>
    <cellStyle name="Warning Text" xfId="13954" builtinId="11" hidden="1" customBuiltin="1"/>
    <cellStyle name="Warning Text" xfId="14314" builtinId="11" hidden="1" customBuiltin="1"/>
    <cellStyle name="Warning Text" xfId="14335" builtinId="11" hidden="1" customBuiltin="1"/>
    <cellStyle name="Warning Text" xfId="14357" builtinId="11" hidden="1" customBuiltin="1"/>
    <cellStyle name="Warning Text" xfId="14379" builtinId="11" hidden="1" customBuiltin="1"/>
    <cellStyle name="Warning Text" xfId="14400" builtinId="11" hidden="1" customBuiltin="1"/>
    <cellStyle name="Warning Text" xfId="14442" builtinId="11" hidden="1" customBuiltin="1"/>
    <cellStyle name="Warning Text" xfId="14843" builtinId="11" hidden="1" customBuiltin="1"/>
    <cellStyle name="Warning Text" xfId="14867" builtinId="11" hidden="1" customBuiltin="1"/>
    <cellStyle name="Warning Text" xfId="14894" builtinId="11" hidden="1" customBuiltin="1"/>
    <cellStyle name="Warning Text" xfId="14918" builtinId="11" hidden="1" customBuiltin="1"/>
    <cellStyle name="Warning Text" xfId="14942" builtinId="11" hidden="1" customBuiltin="1"/>
    <cellStyle name="Warning Text" xfId="14805" builtinId="11" hidden="1" customBuiltin="1"/>
    <cellStyle name="Warning Text" xfId="14977" builtinId="11" hidden="1" customBuiltin="1"/>
    <cellStyle name="Warning Text" xfId="15006" builtinId="11" hidden="1" customBuiltin="1"/>
    <cellStyle name="Warning Text" xfId="15041" builtinId="11" hidden="1" customBuiltin="1"/>
    <cellStyle name="Warning Text" xfId="15073" builtinId="11" hidden="1" customBuiltin="1"/>
    <cellStyle name="Warning Text" xfId="15105" builtinId="11" hidden="1" customBuiltin="1"/>
    <cellStyle name="Warning Text" xfId="15007" builtinId="11" hidden="1" customBuiltin="1"/>
    <cellStyle name="Warning Text" xfId="14980" builtinId="11" hidden="1" customBuiltin="1"/>
    <cellStyle name="Warning Text" xfId="15010" builtinId="11" hidden="1" customBuiltin="1"/>
    <cellStyle name="Warning Text" xfId="15154" builtinId="11" hidden="1" customBuiltin="1"/>
    <cellStyle name="Warning Text" xfId="15178" builtinId="11" hidden="1" customBuiltin="1"/>
    <cellStyle name="Warning Text" xfId="15201" builtinId="11" hidden="1" customBuiltin="1"/>
    <cellStyle name="Warning Text" xfId="15097" builtinId="11" hidden="1" customBuiltin="1"/>
    <cellStyle name="Warning Text" xfId="15245" builtinId="11" hidden="1" customBuiltin="1"/>
    <cellStyle name="Warning Text" xfId="15273" builtinId="11" hidden="1" customBuiltin="1"/>
    <cellStyle name="Warning Text" xfId="15305" builtinId="11" hidden="1" customBuiltin="1"/>
    <cellStyle name="Warning Text" xfId="15336" builtinId="11" hidden="1" customBuiltin="1"/>
    <cellStyle name="Warning Text" xfId="15363" builtinId="11" hidden="1" customBuiltin="1"/>
    <cellStyle name="Warning Text" xfId="15274" builtinId="11" hidden="1" customBuiltin="1"/>
    <cellStyle name="Warning Text" xfId="15248" builtinId="11" hidden="1" customBuiltin="1"/>
    <cellStyle name="Warning Text" xfId="15277" builtinId="11" hidden="1" customBuiltin="1"/>
    <cellStyle name="Warning Text" xfId="15408" builtinId="11" hidden="1" customBuiltin="1"/>
    <cellStyle name="Warning Text" xfId="15432" builtinId="11" hidden="1" customBuiltin="1"/>
    <cellStyle name="Warning Text" xfId="15457" builtinId="11" hidden="1" customBuiltin="1"/>
    <cellStyle name="Warning Text" xfId="15485" builtinId="11" hidden="1" customBuiltin="1"/>
    <cellStyle name="Warning Text" xfId="15523" builtinId="11" hidden="1" customBuiltin="1"/>
    <cellStyle name="Warning Text" xfId="12257" builtinId="11" hidden="1" customBuiltin="1"/>
    <cellStyle name="Warning Text" xfId="10121" builtinId="11" hidden="1" customBuiltin="1"/>
    <cellStyle name="Warning Text" xfId="3513" builtinId="11" hidden="1" customBuiltin="1"/>
    <cellStyle name="Warning Text" xfId="3427" builtinId="11" hidden="1" customBuiltin="1"/>
    <cellStyle name="Warning Text" xfId="3402" builtinId="11" hidden="1" customBuiltin="1"/>
    <cellStyle name="Warning Text" xfId="3430" builtinId="11" hidden="1" customBuiltin="1"/>
    <cellStyle name="Warning Text" xfId="3554" builtinId="11" hidden="1" customBuiltin="1"/>
    <cellStyle name="Warning Text" xfId="3575" builtinId="11" hidden="1" customBuiltin="1"/>
    <cellStyle name="Warning Text" xfId="3596" builtinId="11" hidden="1" customBuiltin="1"/>
    <cellStyle name="Warning Text" xfId="3620" builtinId="11" hidden="1" customBuiltin="1"/>
    <cellStyle name="Warning Text" xfId="3655" builtinId="11" hidden="1" customBuiltin="1"/>
    <cellStyle name="Warning Text" xfId="3682" builtinId="11" hidden="1" customBuiltin="1"/>
    <cellStyle name="Warning Text" xfId="3714" builtinId="11" hidden="1" customBuiltin="1"/>
    <cellStyle name="Warning Text" xfId="3742" builtinId="11" hidden="1" customBuiltin="1"/>
    <cellStyle name="Warning Text" xfId="3683" builtinId="11" hidden="1" customBuiltin="1"/>
    <cellStyle name="Warning Text" xfId="3686" builtinId="11" hidden="1" customBuiltin="1"/>
    <cellStyle name="Warning Text" xfId="3810" builtinId="11" hidden="1" customBuiltin="1"/>
    <cellStyle name="Warning Text" xfId="3831" builtinId="11" hidden="1" customBuiltin="1"/>
    <cellStyle name="Warning Text" xfId="3852" builtinId="11" hidden="1" customBuiltin="1"/>
    <cellStyle name="Warning Text" xfId="3873" builtinId="11" hidden="1" customBuiltin="1"/>
    <cellStyle name="Warning Text" xfId="3913" builtinId="11" hidden="1" customBuiltin="1"/>
    <cellStyle name="Warning Text" xfId="3947" builtinId="11" hidden="1" customBuiltin="1"/>
    <cellStyle name="Warning Text" xfId="3984" builtinId="11" hidden="1" customBuiltin="1"/>
    <cellStyle name="Warning Text" xfId="4021" builtinId="11" hidden="1" customBuiltin="1"/>
    <cellStyle name="Warning Text" xfId="4055" builtinId="11" hidden="1" customBuiltin="1"/>
    <cellStyle name="Warning Text" xfId="4253" builtinId="11" hidden="1" customBuiltin="1"/>
    <cellStyle name="Warning Text" xfId="6388" builtinId="11" hidden="1" customBuiltin="1"/>
    <cellStyle name="Warning Text" xfId="6412" builtinId="11" hidden="1" customBuiltin="1"/>
    <cellStyle name="Warning Text" xfId="6441" builtinId="11" hidden="1" customBuiltin="1"/>
    <cellStyle name="Warning Text" xfId="6466" builtinId="11" hidden="1" customBuiltin="1"/>
    <cellStyle name="Warning Text" xfId="6489" builtinId="11" hidden="1" customBuiltin="1"/>
    <cellStyle name="Warning Text" xfId="6343" builtinId="11" hidden="1" customBuiltin="1"/>
    <cellStyle name="Warning Text" xfId="6529" builtinId="11" hidden="1" customBuiltin="1"/>
    <cellStyle name="Warning Text" xfId="6563" builtinId="11" hidden="1" customBuiltin="1"/>
    <cellStyle name="Warning Text" xfId="6601" builtinId="11" hidden="1" customBuiltin="1"/>
    <cellStyle name="Warning Text" xfId="6637" builtinId="11" hidden="1" customBuiltin="1"/>
    <cellStyle name="Warning Text" xfId="6672" builtinId="11" hidden="1" customBuiltin="1"/>
    <cellStyle name="Warning Text" xfId="6564" builtinId="11" hidden="1" customBuiltin="1"/>
    <cellStyle name="Warning Text" xfId="6534" builtinId="11" hidden="1" customBuiltin="1"/>
    <cellStyle name="Warning Text" xfId="6567" builtinId="11" hidden="1" customBuiltin="1"/>
    <cellStyle name="Warning Text" xfId="6734" builtinId="11" hidden="1" customBuiltin="1"/>
    <cellStyle name="Warning Text" xfId="6770" builtinId="11" hidden="1" customBuiltin="1"/>
    <cellStyle name="Warning Text" xfId="6805" builtinId="11" hidden="1" customBuiltin="1"/>
    <cellStyle name="Warning Text" xfId="6664" builtinId="11" hidden="1" customBuiltin="1"/>
    <cellStyle name="Warning Text" xfId="6868" builtinId="11" hidden="1" customBuiltin="1"/>
    <cellStyle name="Warning Text" xfId="6901" builtinId="11" hidden="1" customBuiltin="1"/>
    <cellStyle name="Warning Text" xfId="6937" builtinId="11" hidden="1" customBuiltin="1"/>
    <cellStyle name="Warning Text" xfId="6970" builtinId="11" hidden="1" customBuiltin="1"/>
    <cellStyle name="Warning Text" xfId="7000" builtinId="11" hidden="1" customBuiltin="1"/>
    <cellStyle name="Warning Text" xfId="6902" builtinId="11" hidden="1" customBuiltin="1"/>
    <cellStyle name="Warning Text" xfId="6873" builtinId="11" hidden="1" customBuiltin="1"/>
    <cellStyle name="Warning Text" xfId="6905" builtinId="11" hidden="1" customBuiltin="1"/>
    <cellStyle name="Warning Text" xfId="7056" builtinId="11" hidden="1" customBuiltin="1"/>
    <cellStyle name="Warning Text" xfId="7092" builtinId="11" hidden="1" customBuiltin="1"/>
    <cellStyle name="Warning Text" xfId="7126" builtinId="11" hidden="1" customBuiltin="1"/>
    <cellStyle name="Warning Text" xfId="7166" builtinId="11" hidden="1" customBuiltin="1"/>
    <cellStyle name="Warning Text" xfId="5237" builtinId="11" hidden="1" customBuiltin="1"/>
    <cellStyle name="Warning Text" xfId="5971" builtinId="11" hidden="1" customBuiltin="1"/>
    <cellStyle name="Warning Text" xfId="24965" builtinId="11" hidden="1" customBuiltin="1"/>
    <cellStyle name="Warning Text" xfId="25113" builtinId="11" hidden="1" customBuiltin="1"/>
    <cellStyle name="Warning Text" xfId="25141" builtinId="11" hidden="1" customBuiltin="1"/>
    <cellStyle name="Warning Text" xfId="25173" builtinId="11" hidden="1" customBuiltin="1"/>
    <cellStyle name="Warning Text" xfId="25202" builtinId="11" hidden="1" customBuiltin="1"/>
    <cellStyle name="Warning Text" xfId="25229" builtinId="11" hidden="1" customBuiltin="1"/>
    <cellStyle name="Warning Text" xfId="25142" builtinId="11" hidden="1" customBuiltin="1"/>
    <cellStyle name="Warning Text" xfId="25116" builtinId="11" hidden="1" customBuiltin="1"/>
    <cellStyle name="Warning Text" xfId="25145" builtinId="11" hidden="1" customBuiltin="1"/>
    <cellStyle name="Warning Text" xfId="25271" builtinId="11" hidden="1" customBuiltin="1"/>
    <cellStyle name="Warning Text" xfId="25295" builtinId="11" hidden="1" customBuiltin="1"/>
    <cellStyle name="Warning Text" xfId="25319" builtinId="11" hidden="1" customBuiltin="1"/>
    <cellStyle name="Warning Text" xfId="25347" builtinId="11" hidden="1" customBuiltin="1"/>
    <cellStyle name="Warning Text" xfId="25384" builtinId="11" hidden="1" customBuiltin="1"/>
    <cellStyle name="Warning Text" xfId="25444" builtinId="11" hidden="1" customBuiltin="1"/>
    <cellStyle name="Warning Text" xfId="25473" builtinId="11" hidden="1" customBuiltin="1"/>
    <cellStyle name="Warning Text" xfId="25500" builtinId="11" hidden="1" customBuiltin="1"/>
    <cellStyle name="Warning Text" xfId="25413" builtinId="11" hidden="1" customBuiltin="1"/>
    <cellStyle name="Warning Text" xfId="25387" builtinId="11" hidden="1" customBuiltin="1"/>
    <cellStyle name="Warning Text" xfId="25416" builtinId="11" hidden="1" customBuiltin="1"/>
    <cellStyle name="Warning Text" xfId="25544" builtinId="11" hidden="1" customBuiltin="1"/>
    <cellStyle name="Warning Text" xfId="25567" builtinId="11" hidden="1" customBuiltin="1"/>
    <cellStyle name="Warning Text" xfId="25590" builtinId="11" hidden="1" customBuiltin="1"/>
    <cellStyle name="Warning Text" xfId="25613" builtinId="11" hidden="1" customBuiltin="1"/>
    <cellStyle name="Warning Text" xfId="8330" builtinId="11" hidden="1" customBuiltin="1"/>
    <cellStyle name="Warning Text" xfId="4437" builtinId="11" hidden="1" customBuiltin="1"/>
    <cellStyle name="Warning Text" xfId="6098" builtinId="11" hidden="1" customBuiltin="1"/>
    <cellStyle name="Warning Text" xfId="14174" builtinId="11" hidden="1" customBuiltin="1"/>
    <cellStyle name="Warning Text" xfId="4548" builtinId="11" hidden="1" customBuiltin="1"/>
    <cellStyle name="Warning Text" xfId="23886" builtinId="11" hidden="1" customBuiltin="1"/>
    <cellStyle name="Warning Text" xfId="17320" builtinId="11" hidden="1" customBuiltin="1"/>
    <cellStyle name="Warning Text" xfId="7940" builtinId="11" hidden="1" customBuiltin="1"/>
    <cellStyle name="Warning Text" xfId="23952" builtinId="11" hidden="1" customBuiltin="1"/>
    <cellStyle name="Warning Text" xfId="5884" builtinId="11" hidden="1" customBuiltin="1"/>
    <cellStyle name="Warning Text" xfId="20105" builtinId="11" hidden="1" customBuiltin="1"/>
    <cellStyle name="Warning Text" xfId="24006" builtinId="11" hidden="1" customBuiltin="1"/>
    <cellStyle name="Warning Text" xfId="17039" builtinId="11" hidden="1" customBuiltin="1"/>
    <cellStyle name="Warning Text" xfId="14055" builtinId="11" hidden="1" customBuiltin="1"/>
    <cellStyle name="Warning Text" xfId="10725" builtinId="11" hidden="1" customBuiltin="1"/>
    <cellStyle name="Warning Text" xfId="25274" builtinId="11" hidden="1" customBuiltin="1"/>
    <cellStyle name="Warning Text" xfId="23300" builtinId="11" hidden="1" customBuiltin="1"/>
    <cellStyle name="Warning Text" xfId="25027" builtinId="11" hidden="1" customBuiltin="1"/>
    <cellStyle name="Warning Text" xfId="23306" builtinId="11" hidden="1" customBuiltin="1"/>
    <cellStyle name="Warning Text" xfId="25675" builtinId="11" hidden="1" customBuiltin="1"/>
    <cellStyle name="Warning Text" xfId="25711" builtinId="11" hidden="1" customBuiltin="1"/>
    <cellStyle name="Warning Text" xfId="25746" builtinId="11" hidden="1" customBuiltin="1"/>
    <cellStyle name="Warning Text" xfId="25298" builtinId="11" hidden="1" customBuiltin="1"/>
    <cellStyle name="Warning Text" xfId="25809" builtinId="11" hidden="1" customBuiltin="1"/>
    <cellStyle name="Warning Text" xfId="25842" builtinId="11" hidden="1" customBuiltin="1"/>
    <cellStyle name="Warning Text" xfId="25910" builtinId="11" hidden="1" customBuiltin="1"/>
    <cellStyle name="Warning Text" xfId="25940" builtinId="11" hidden="1" customBuiltin="1"/>
    <cellStyle name="Warning Text" xfId="25843" builtinId="11" hidden="1" customBuiltin="1"/>
    <cellStyle name="Warning Text" xfId="25814" builtinId="11" hidden="1" customBuiltin="1"/>
    <cellStyle name="Warning Text" xfId="25846" builtinId="11" hidden="1" customBuiltin="1"/>
    <cellStyle name="Warning Text" xfId="25996" builtinId="11" hidden="1" customBuiltin="1"/>
    <cellStyle name="Warning Text" xfId="26032" builtinId="11" hidden="1" customBuiltin="1"/>
    <cellStyle name="Warning Text" xfId="26066" builtinId="11" hidden="1" customBuiltin="1"/>
    <cellStyle name="Warning Text" xfId="26103" builtinId="11" hidden="1" customBuiltin="1"/>
    <cellStyle name="Warning Text" xfId="26141" builtinId="11" hidden="1" customBuiltin="1"/>
    <cellStyle name="Warning Text" xfId="26169" builtinId="11" hidden="1" customBuiltin="1"/>
    <cellStyle name="Warning Text" xfId="26201" builtinId="11" hidden="1" customBuiltin="1"/>
    <cellStyle name="Warning Text" xfId="26231" builtinId="11" hidden="1" customBuiltin="1"/>
    <cellStyle name="Warning Text" xfId="26258" builtinId="11" hidden="1" customBuiltin="1"/>
    <cellStyle name="Warning Text" xfId="26170" builtinId="11" hidden="1" customBuiltin="1"/>
    <cellStyle name="Warning Text" xfId="26144" builtinId="11" hidden="1" customBuiltin="1"/>
    <cellStyle name="Warning Text" xfId="26173" builtinId="11" hidden="1" customBuiltin="1"/>
    <cellStyle name="Warning Text" xfId="26299" builtinId="11" hidden="1" customBuiltin="1"/>
    <cellStyle name="Warning Text" xfId="26322" builtinId="11" hidden="1" customBuiltin="1"/>
    <cellStyle name="Warning Text" xfId="26343" builtinId="11" hidden="1" customBuiltin="1"/>
    <cellStyle name="Warning Text" xfId="26365" builtinId="11" hidden="1" customBuiltin="1"/>
    <cellStyle name="Warning Text" xfId="25877" builtinId="11" hidden="1" customBuiltin="1"/>
    <cellStyle name="Warning Text" xfId="24814" builtinId="11" hidden="1" customBuiltin="1"/>
    <cellStyle name="Warning Text" xfId="22990" builtinId="11" hidden="1" customBuiltin="1"/>
    <cellStyle name="Warning Text" xfId="21997" builtinId="11" hidden="1" customBuiltin="1"/>
    <cellStyle name="Warning Text" xfId="20560" builtinId="11" hidden="1" customBuiltin="1"/>
    <cellStyle name="Warning Text" xfId="18960" builtinId="11" hidden="1" customBuiltin="1"/>
    <cellStyle name="Warning Text" xfId="17662" builtinId="11" hidden="1" customBuiltin="1"/>
    <cellStyle name="Warning Text" xfId="4676" builtinId="11" hidden="1" customBuiltin="1"/>
    <cellStyle name="Warning Text" xfId="15526" builtinId="11" hidden="1" customBuiltin="1"/>
    <cellStyle name="Warning Text" xfId="9856" builtinId="11" hidden="1" customBuiltin="1"/>
    <cellStyle name="Warning Text" xfId="9887" builtinId="11" hidden="1" customBuiltin="1"/>
    <cellStyle name="Warning Text" xfId="9918" builtinId="11" hidden="1" customBuiltin="1"/>
    <cellStyle name="Warning Text" xfId="9822" builtinId="11" hidden="1" customBuiltin="1"/>
    <cellStyle name="Warning Text" xfId="9795" builtinId="11" hidden="1" customBuiltin="1"/>
    <cellStyle name="Warning Text" xfId="9825" builtinId="11" hidden="1" customBuiltin="1"/>
    <cellStyle name="Warning Text" xfId="9970" builtinId="11" hidden="1" customBuiltin="1"/>
    <cellStyle name="Warning Text" xfId="9994" builtinId="11" hidden="1" customBuiltin="1"/>
    <cellStyle name="Warning Text" xfId="10018" builtinId="11" hidden="1" customBuiltin="1"/>
    <cellStyle name="Warning Text" xfId="9910" builtinId="11" hidden="1" customBuiltin="1"/>
    <cellStyle name="Warning Text" xfId="10061" builtinId="11" hidden="1" customBuiltin="1"/>
    <cellStyle name="Warning Text" xfId="10089" builtinId="11" hidden="1" customBuiltin="1"/>
    <cellStyle name="Warning Text" xfId="10150" builtinId="11" hidden="1" customBuiltin="1"/>
    <cellStyle name="Warning Text" xfId="10177" builtinId="11" hidden="1" customBuiltin="1"/>
    <cellStyle name="Warning Text" xfId="10090" builtinId="11" hidden="1" customBuiltin="1"/>
    <cellStyle name="Warning Text" xfId="10064" builtinId="11" hidden="1" customBuiltin="1"/>
    <cellStyle name="Warning Text" xfId="10093" builtinId="11" hidden="1" customBuiltin="1"/>
    <cellStyle name="Warning Text" xfId="10224" builtinId="11" hidden="1" customBuiltin="1"/>
    <cellStyle name="Warning Text" xfId="10247" builtinId="11" hidden="1" customBuiltin="1"/>
    <cellStyle name="Warning Text" xfId="10299" builtinId="11" hidden="1" customBuiltin="1"/>
    <cellStyle name="Warning Text" xfId="10338" builtinId="11" hidden="1" customBuiltin="1"/>
    <cellStyle name="Warning Text" xfId="10367" builtinId="11" hidden="1" customBuiltin="1"/>
    <cellStyle name="Warning Text" xfId="10400" builtinId="11" hidden="1" customBuiltin="1"/>
    <cellStyle name="Warning Text" xfId="10430" builtinId="11" hidden="1" customBuiltin="1"/>
    <cellStyle name="Warning Text" xfId="10457" builtinId="11" hidden="1" customBuiltin="1"/>
    <cellStyle name="Warning Text" xfId="10368" builtinId="11" hidden="1" customBuiltin="1"/>
    <cellStyle name="Warning Text" xfId="10342" builtinId="11" hidden="1" customBuiltin="1"/>
    <cellStyle name="Warning Text" xfId="10371" builtinId="11" hidden="1" customBuiltin="1"/>
    <cellStyle name="Warning Text" xfId="10503" builtinId="11" hidden="1" customBuiltin="1"/>
    <cellStyle name="Warning Text" xfId="10527" builtinId="11" hidden="1" customBuiltin="1"/>
    <cellStyle name="Warning Text" xfId="10550" builtinId="11" hidden="1" customBuiltin="1"/>
    <cellStyle name="Warning Text" xfId="10580" builtinId="11" hidden="1" customBuiltin="1"/>
    <cellStyle name="Warning Text" xfId="10834" builtinId="11" hidden="1" customBuiltin="1"/>
    <cellStyle name="Warning Text" xfId="4804" builtinId="11" hidden="1" customBuiltin="1"/>
    <cellStyle name="Warning Text" xfId="8325" builtinId="11" hidden="1" customBuiltin="1"/>
    <cellStyle name="Warning Text" xfId="7606" builtinId="11" hidden="1" customBuiltin="1"/>
    <cellStyle name="Warning Text" xfId="7658" builtinId="11" hidden="1" customBuiltin="1"/>
    <cellStyle name="Warning Text" xfId="7780" builtinId="11" hidden="1" customBuiltin="1"/>
    <cellStyle name="Warning Text" xfId="6126" builtinId="11" hidden="1" customBuiltin="1"/>
    <cellStyle name="Warning Text" xfId="4580" builtinId="11" hidden="1" customBuiltin="1"/>
    <cellStyle name="Warning Text" xfId="4764" builtinId="11" hidden="1" customBuiltin="1"/>
    <cellStyle name="Warning Text" xfId="4712" builtinId="11" hidden="1" customBuiltin="1"/>
    <cellStyle name="Warning Text" xfId="4760" builtinId="11" hidden="1" customBuiltin="1"/>
    <cellStyle name="Warning Text" xfId="7833" builtinId="11" hidden="1" customBuiltin="1"/>
    <cellStyle name="Warning Text" xfId="5297" builtinId="11" hidden="1" customBuiltin="1"/>
    <cellStyle name="Warning Text" xfId="4417" builtinId="11" hidden="1" customBuiltin="1"/>
    <cellStyle name="Warning Text" xfId="8377" builtinId="11" hidden="1" customBuiltin="1"/>
    <cellStyle name="Warning Text" xfId="7702" builtinId="11" hidden="1" customBuiltin="1"/>
    <cellStyle name="Warning Text" xfId="7716" builtinId="11" hidden="1" customBuiltin="1"/>
    <cellStyle name="Warning Text" xfId="4416" builtinId="11" hidden="1" customBuiltin="1"/>
    <cellStyle name="Warning Text" xfId="25412" builtinId="11" hidden="1" customBuiltin="1"/>
    <cellStyle name="Warning Text" xfId="713" builtinId="11" hidden="1" customBuiltin="1"/>
    <cellStyle name="Warning Text" xfId="748" builtinId="11" hidden="1" customBuiltin="1"/>
    <cellStyle name="Warning Text" xfId="782" builtinId="11" hidden="1" customBuiltin="1"/>
    <cellStyle name="Warning Text" xfId="676" builtinId="11" hidden="1" customBuiltin="1"/>
    <cellStyle name="Warning Text" xfId="646" builtinId="11" hidden="1" customBuiltin="1"/>
    <cellStyle name="Warning Text" xfId="679" builtinId="11" hidden="1" customBuiltin="1"/>
    <cellStyle name="Warning Text" xfId="844" builtinId="11" hidden="1" customBuiltin="1"/>
    <cellStyle name="Warning Text" xfId="880" builtinId="11" hidden="1" customBuiltin="1"/>
    <cellStyle name="Warning Text" xfId="774" builtinId="11" hidden="1" customBuiltin="1"/>
    <cellStyle name="Warning Text" xfId="978" builtinId="11" hidden="1" customBuiltin="1"/>
    <cellStyle name="Warning Text" xfId="1011" builtinId="11" hidden="1" customBuiltin="1"/>
    <cellStyle name="Warning Text" xfId="1046" builtinId="11" hidden="1" customBuiltin="1"/>
    <cellStyle name="Warning Text" xfId="1079" builtinId="11" hidden="1" customBuiltin="1"/>
    <cellStyle name="Warning Text" xfId="327" builtinId="11" hidden="1" customBuiltin="1"/>
    <cellStyle name="Warning Text" xfId="362" builtinId="11" hidden="1" customBuiltin="1"/>
    <cellStyle name="Warning Text" xfId="450" builtinId="11" hidden="1" customBuiltin="1"/>
    <cellStyle name="Warning Text" xfId="484" builtinId="11" hidden="1" customBuiltin="1"/>
    <cellStyle name="Warning Text" xfId="520" builtinId="11" hidden="1" customBuiltin="1"/>
    <cellStyle name="Warning Text" xfId="556" builtinId="11" hidden="1" customBuiltin="1"/>
    <cellStyle name="Warning Text" xfId="590" builtinId="11" hidden="1" customBuiltin="1"/>
    <cellStyle name="Warning Text" xfId="396" builtinId="11" hidden="1" customBuiltin="1"/>
    <cellStyle name="Warning Text" xfId="185" builtinId="11" hidden="1" customBuiltin="1"/>
    <cellStyle name="Warning Text" xfId="219" builtinId="11" hidden="1" customBuiltin="1"/>
    <cellStyle name="Warning Text" xfId="256" builtinId="11" hidden="1" customBuiltin="1"/>
    <cellStyle name="Warning Text" xfId="293" builtinId="11" hidden="1" customBuiltin="1"/>
    <cellStyle name="Warning Text" xfId="100" builtinId="11" hidden="1" customBuiltin="1"/>
    <cellStyle name="Warning Text" xfId="142" builtinId="11" hidden="1" customBuiltin="1"/>
    <cellStyle name="Warning Text" xfId="65" builtinId="11" hidden="1" customBuiltin="1"/>
    <cellStyle name="Warning Text" xfId="16" builtinId="11" hidden="1" customBuiltin="1"/>
    <cellStyle name="Warning Text" xfId="915" builtinId="11" hidden="1" customBuiltin="1"/>
    <cellStyle name="Warning Text" xfId="1388" builtinId="11" hidden="1" customBuiltin="1"/>
    <cellStyle name="Warning Text" xfId="3030" builtinId="11" hidden="1" customBuiltin="1"/>
    <cellStyle name="Warning Text" xfId="24372" builtinId="11" hidden="1" customBuiltin="1"/>
    <cellStyle name="Warning Text" xfId="24404" builtinId="11" hidden="1" customBuiltin="1"/>
    <cellStyle name="Warning Text" xfId="24434" builtinId="11" hidden="1" customBuiltin="1"/>
    <cellStyle name="Warning Text" xfId="24461" builtinId="11" hidden="1" customBuiltin="1"/>
    <cellStyle name="Warning Text" xfId="24373" builtinId="11" hidden="1" customBuiltin="1"/>
    <cellStyle name="Warning Text" xfId="24376" builtinId="11" hidden="1" customBuiltin="1"/>
    <cellStyle name="Warning Text" xfId="24505" builtinId="11" hidden="1" customBuiltin="1"/>
    <cellStyle name="Warning Text" xfId="24530" builtinId="11" hidden="1" customBuiltin="1"/>
    <cellStyle name="Warning Text" xfId="24553" builtinId="11" hidden="1" customBuiltin="1"/>
    <cellStyle name="Warning Text" xfId="24576" builtinId="11" hidden="1" customBuiltin="1"/>
    <cellStyle name="Warning Text" xfId="23596" builtinId="11" hidden="1" customBuiltin="1"/>
    <cellStyle name="Warning Text" xfId="23501" builtinId="11" hidden="1" customBuiltin="1"/>
    <cellStyle name="Warning Text" xfId="23509" builtinId="11" hidden="1" customBuiltin="1"/>
    <cellStyle name="Warning Text" xfId="23585" builtinId="11" hidden="1" customBuiltin="1"/>
    <cellStyle name="Warning Text" xfId="23609" builtinId="11" hidden="1" customBuiltin="1"/>
    <cellStyle name="Warning Text" xfId="23482" builtinId="11" hidden="1" customBuiltin="1"/>
    <cellStyle name="Warning Text" xfId="24728" builtinId="11" hidden="1" customBuiltin="1"/>
    <cellStyle name="Warning Text" xfId="24749" builtinId="11" hidden="1" customBuiltin="1"/>
    <cellStyle name="Warning Text" xfId="24772" builtinId="11" hidden="1" customBuiltin="1"/>
    <cellStyle name="Warning Text" xfId="24793" builtinId="11" hidden="1" customBuiltin="1"/>
    <cellStyle name="Warning Text" xfId="24695" builtinId="11" hidden="1" customBuiltin="1"/>
    <cellStyle name="Warning Text" xfId="24848" builtinId="11" hidden="1" customBuiltin="1"/>
    <cellStyle name="Warning Text" xfId="24877" builtinId="11" hidden="1" customBuiltin="1"/>
    <cellStyle name="Warning Text" xfId="24912" builtinId="11" hidden="1" customBuiltin="1"/>
    <cellStyle name="Warning Text" xfId="24942" builtinId="11" hidden="1" customBuiltin="1"/>
    <cellStyle name="Warning Text" xfId="24973" builtinId="11" hidden="1" customBuiltin="1"/>
    <cellStyle name="Warning Text" xfId="24878" builtinId="11" hidden="1" customBuiltin="1"/>
    <cellStyle name="Warning Text" xfId="24851" builtinId="11" hidden="1" customBuiltin="1"/>
    <cellStyle name="Warning Text" xfId="24881" builtinId="11" hidden="1" customBuiltin="1"/>
    <cellStyle name="Warning Text" xfId="25021" builtinId="11" hidden="1" customBuiltin="1"/>
    <cellStyle name="Warning Text" xfId="25044" builtinId="11" hidden="1" customBuiltin="1"/>
    <cellStyle name="Warning Text" xfId="25068" builtinId="11" hidden="1" customBuiltin="1"/>
    <cellStyle name="Warning Text" xfId="1012" builtinId="11" hidden="1" customBuiltin="1"/>
    <cellStyle name="Warning Text" xfId="983" builtinId="11" hidden="1" customBuiltin="1"/>
    <cellStyle name="Warning Text" xfId="1015" builtinId="11" hidden="1" customBuiltin="1"/>
    <cellStyle name="Warning Text" xfId="1165" builtinId="11" hidden="1" customBuiltin="1"/>
    <cellStyle name="Warning Text" xfId="1201" builtinId="11" hidden="1" customBuiltin="1"/>
    <cellStyle name="Warning Text" xfId="1235" builtinId="11" hidden="1" customBuiltin="1"/>
    <cellStyle name="Warning Text" xfId="1275" builtinId="11" hidden="1" customBuiltin="1"/>
    <cellStyle name="Warning Text" xfId="1320" builtinId="11" hidden="1" customBuiltin="1"/>
    <cellStyle name="Warning Text" xfId="1353" builtinId="11" hidden="1" customBuiltin="1"/>
    <cellStyle name="Warning Text" xfId="1421" builtinId="11" hidden="1" customBuiltin="1"/>
    <cellStyle name="Warning Text" xfId="1451" builtinId="11" hidden="1" customBuiltin="1"/>
    <cellStyle name="Warning Text" xfId="1354" builtinId="11" hidden="1" customBuiltin="1"/>
    <cellStyle name="Warning Text" xfId="1325" builtinId="11" hidden="1" customBuiltin="1"/>
    <cellStyle name="Warning Text" xfId="1357" builtinId="11" hidden="1" customBuiltin="1"/>
    <cellStyle name="Warning Text" xfId="1507" builtinId="11" hidden="1" customBuiltin="1"/>
    <cellStyle name="Warning Text" xfId="1543" builtinId="11" hidden="1" customBuiltin="1"/>
    <cellStyle name="Warning Text" xfId="1577" builtinId="11" hidden="1" customBuiltin="1"/>
    <cellStyle name="Warning Text" xfId="1612" builtinId="11" hidden="1" customBuiltin="1"/>
    <cellStyle name="Warning Text" xfId="1733" builtinId="11" hidden="1" customBuiltin="1"/>
    <cellStyle name="Warning Text" xfId="1754" builtinId="11" hidden="1" customBuiltin="1"/>
    <cellStyle name="Warning Text" xfId="1776" builtinId="11" hidden="1" customBuiltin="1"/>
    <cellStyle name="Warning Text" xfId="1798" builtinId="11" hidden="1" customBuiltin="1"/>
    <cellStyle name="Warning Text" xfId="1819" builtinId="11" hidden="1" customBuiltin="1"/>
    <cellStyle name="Warning Text" xfId="1844" builtinId="11" hidden="1" customBuiltin="1"/>
    <cellStyle name="Warning Text" xfId="2023" builtinId="11" hidden="1" customBuiltin="1"/>
    <cellStyle name="Warning Text" xfId="2044" builtinId="11" hidden="1" customBuiltin="1"/>
    <cellStyle name="Warning Text" xfId="2067" builtinId="11" hidden="1" customBuiltin="1"/>
    <cellStyle name="Warning Text" xfId="2089" builtinId="11" hidden="1" customBuiltin="1"/>
    <cellStyle name="Warning Text" xfId="2110" builtinId="11" hidden="1" customBuiltin="1"/>
    <cellStyle name="Warning Text" xfId="1988" builtinId="11" hidden="1" customBuiltin="1"/>
    <cellStyle name="Warning Text" xfId="641" builtinId="11" hidden="1" customBuiltin="1"/>
    <cellStyle name="Warning Text" xfId="675" builtinId="11" hidden="1" customBuiltin="1"/>
    <cellStyle name="Warning Text" xfId="3176" builtinId="11" hidden="1" customBuiltin="1"/>
    <cellStyle name="Warning Text" xfId="3211" builtinId="11" hidden="1" customBuiltin="1"/>
    <cellStyle name="Warning Text" xfId="3240" builtinId="11" hidden="1" customBuiltin="1"/>
    <cellStyle name="Warning Text" xfId="3271" builtinId="11" hidden="1" customBuiltin="1"/>
    <cellStyle name="Warning Text" xfId="3177" builtinId="11" hidden="1" customBuiltin="1"/>
    <cellStyle name="Warning Text" xfId="3151" builtinId="11" hidden="1" customBuiltin="1"/>
    <cellStyle name="Warning Text" xfId="3180" builtinId="11" hidden="1" customBuiltin="1"/>
    <cellStyle name="Warning Text" xfId="3317" builtinId="11" hidden="1" customBuiltin="1"/>
    <cellStyle name="Warning Text" xfId="3338" builtinId="11" hidden="1" customBuiltin="1"/>
    <cellStyle name="Warning Text" xfId="3359" builtinId="11" hidden="1" customBuiltin="1"/>
    <cellStyle name="Warning Text" xfId="3263" builtinId="11" hidden="1" customBuiltin="1"/>
    <cellStyle name="Warning Text" xfId="3399" builtinId="11" hidden="1" customBuiltin="1"/>
    <cellStyle name="Warning Text" xfId="3426" builtinId="11" hidden="1" customBuiltin="1"/>
    <cellStyle name="Warning Text" xfId="3458" builtinId="11" hidden="1" customBuiltin="1"/>
    <cellStyle name="Warning Text" xfId="3486" builtinId="11" hidden="1" customBuiltin="1"/>
    <cellStyle name="Warning Text" xfId="1109" builtinId="11" hidden="1" customBuiltin="1"/>
    <cellStyle name="Warning Text" xfId="1978" builtinId="11" hidden="1" customBuiltin="1"/>
    <cellStyle name="Warning Text" xfId="1862" builtinId="11" hidden="1" customBuiltin="1"/>
    <cellStyle name="Warning Text" xfId="3051" builtinId="11" hidden="1" customBuiltin="1"/>
    <cellStyle name="Warning Text" xfId="3074" builtinId="11" hidden="1" customBuiltin="1"/>
    <cellStyle name="Warning Text" xfId="3095" builtinId="11" hidden="1" customBuiltin="1"/>
    <cellStyle name="Warning Text" xfId="3116" builtinId="11" hidden="1" customBuiltin="1"/>
    <cellStyle name="Warning Text" xfId="2997" builtinId="11" hidden="1" customBuiltin="1"/>
    <cellStyle name="Warning Text" xfId="3148" builtinId="11" hidden="1" customBuiltin="1"/>
    <cellStyle name="Warning Text" xfId="1966" builtinId="11" hidden="1" customBuiltin="1"/>
    <cellStyle name="Warning Text" xfId="1880" builtinId="11" hidden="1" customBuiltin="1"/>
    <cellStyle name="Warning Text" xfId="1886" builtinId="11" hidden="1" customBuiltin="1"/>
    <cellStyle name="Warning Text" xfId="1955" builtinId="11" hidden="1" customBuiltin="1"/>
    <cellStyle name="Warning Text" xfId="2857" builtinId="11" hidden="1" customBuiltin="1"/>
    <cellStyle name="Warning Text" xfId="2878" builtinId="11" hidden="1" customBuiltin="1"/>
    <cellStyle name="Warning Text" xfId="2836" builtinId="11" hidden="1" customBuiltin="1"/>
    <cellStyle name="Warning Text" xfId="2814" builtinId="11" hidden="1" customBuiltin="1"/>
    <cellStyle name="Year" xfId="28443" xr:uid="{E7D03D8E-B311-40BC-B65E-9AF7B546A7B3}"/>
  </cellStyles>
  <dxfs count="6">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ADD7DB"/>
      <color rgb="FF2E666C"/>
      <color rgb="FFD97E55"/>
      <color rgb="FF99988E"/>
      <color rgb="FF2F0000"/>
      <color rgb="FFFFFFCC"/>
      <color rgb="FFFFFF99"/>
      <color rgb="FF00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theme" Target="theme/theme1.xml" Id="rId14" /></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142875</xdr:rowOff>
    </xdr:from>
    <xdr:ext cx="2337085" cy="705600"/>
    <xdr:pic>
      <xdr:nvPicPr>
        <xdr:cNvPr id="2" name="Picture 1">
          <a:extLst>
            <a:ext uri="{FF2B5EF4-FFF2-40B4-BE49-F238E27FC236}">
              <a16:creationId xmlns:a16="http://schemas.microsoft.com/office/drawing/2014/main" id="{46F28E28-3363-4F44-B6CB-452037B338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oneCellAnchor>
  <xdr:oneCellAnchor>
    <xdr:from>
      <xdr:col>0</xdr:col>
      <xdr:colOff>0</xdr:colOff>
      <xdr:row>1</xdr:row>
      <xdr:rowOff>2371725</xdr:rowOff>
    </xdr:from>
    <xdr:ext cx="8982075" cy="3390900"/>
    <xdr:pic>
      <xdr:nvPicPr>
        <xdr:cNvPr id="3" name="Picture 2">
          <a:extLst>
            <a:ext uri="{FF2B5EF4-FFF2-40B4-BE49-F238E27FC236}">
              <a16:creationId xmlns:a16="http://schemas.microsoft.com/office/drawing/2014/main" id="{28B9E0D9-3433-4269-BE1D-0268A049FE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562225"/>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com.govt.nz/__data/assets/excel_doc/0034/228859/Financial-Model-WELL-DPP3-final-determination-26-November-2020.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&#65279;<?xml version="1.0" encoding="utf-8"?><Relationships xmlns="http://schemas.openxmlformats.org/package/2006/relationships"><Relationship Type="http://schemas.openxmlformats.org/officeDocument/2006/relationships/vmlDrawing" Target="../drawings/vmlDrawing1.vml" Id="rId2" /><Relationship Type="http://schemas.openxmlformats.org/officeDocument/2006/relationships/printerSettings" Target="../printerSettings/printerSettings4.bin" Id="rId1"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&#65279;<?xml version="1.0" encoding="utf-8"?><Relationships xmlns="http://schemas.openxmlformats.org/package/2006/relationships"><Relationship Type="http://schemas.openxmlformats.org/officeDocument/2006/relationships/vmlDrawing" Target="../drawings/vmlDrawing2.vml" Id="rId2" /><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vmlDrawing" Target="../drawings/vmlDrawing3.vml" Id="rId2" /><Relationship Type="http://schemas.openxmlformats.org/officeDocument/2006/relationships/printerSettings" Target="../printerSettings/printerSettings8.bin" Id="rId1"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EE97B-3445-404A-A54A-904B14F4C96F}">
  <sheetPr codeName="Sheet15">
    <pageSetUpPr fitToPage="1"/>
  </sheetPr>
  <dimension ref="A1:D18"/>
  <sheetViews>
    <sheetView showGridLines="0" tabSelected="1" zoomScaleNormal="100" zoomScaleSheetLayoutView="100" workbookViewId="0">
      <selection activeCell="K2" sqref="K2"/>
    </sheetView>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4" ht="15" customHeight="1" x14ac:dyDescent="0.25">
      <c r="A1" s="17"/>
      <c r="B1" s="18"/>
      <c r="C1" s="18"/>
      <c r="D1" s="359"/>
    </row>
    <row r="2" spans="1:4" ht="189" customHeight="1" x14ac:dyDescent="0.25">
      <c r="A2" s="19"/>
      <c r="D2" s="360"/>
    </row>
    <row r="3" spans="1:4" ht="22.5" customHeight="1" x14ac:dyDescent="0.4">
      <c r="A3" s="151" t="s">
        <v>0</v>
      </c>
      <c r="B3" s="361"/>
      <c r="C3" s="361"/>
      <c r="D3" s="362"/>
    </row>
    <row r="4" spans="1:4" ht="49.9" customHeight="1" x14ac:dyDescent="0.4">
      <c r="A4" s="365" t="s">
        <v>1</v>
      </c>
      <c r="B4" s="361"/>
      <c r="C4" s="361"/>
      <c r="D4" s="362"/>
    </row>
    <row r="5" spans="1:4" ht="22.5" customHeight="1" x14ac:dyDescent="0.4">
      <c r="A5" s="151"/>
      <c r="B5" s="361"/>
      <c r="C5" s="361"/>
      <c r="D5" s="362"/>
    </row>
    <row r="6" spans="1:4" ht="22.5" customHeight="1" x14ac:dyDescent="0.4">
      <c r="A6" s="151"/>
      <c r="B6" s="361"/>
      <c r="C6" s="361"/>
      <c r="D6" s="362"/>
    </row>
    <row r="7" spans="1:4" ht="42" customHeight="1" x14ac:dyDescent="0.25">
      <c r="A7" s="19"/>
      <c r="D7" s="360"/>
    </row>
    <row r="8" spans="1:4" ht="15" customHeight="1" x14ac:dyDescent="0.25">
      <c r="A8" s="19"/>
      <c r="D8" s="360"/>
    </row>
    <row r="9" spans="1:4" ht="15" customHeight="1" x14ac:dyDescent="0.25">
      <c r="A9" s="19"/>
      <c r="D9" s="360"/>
    </row>
    <row r="10" spans="1:4" ht="15" customHeight="1" x14ac:dyDescent="0.25">
      <c r="A10" s="19"/>
      <c r="D10" s="360"/>
    </row>
    <row r="11" spans="1:4" ht="15" customHeight="1" x14ac:dyDescent="0.25">
      <c r="A11" s="19"/>
      <c r="D11" s="360"/>
    </row>
    <row r="12" spans="1:4" ht="15" customHeight="1" x14ac:dyDescent="0.25">
      <c r="A12" s="19"/>
      <c r="D12" s="360"/>
    </row>
    <row r="13" spans="1:4" ht="15" customHeight="1" x14ac:dyDescent="0.25">
      <c r="A13" s="19"/>
      <c r="D13" s="360"/>
    </row>
    <row r="14" spans="1:4" ht="15" customHeight="1" x14ac:dyDescent="0.25">
      <c r="A14" s="19"/>
      <c r="D14" s="360"/>
    </row>
    <row r="15" spans="1:4" ht="15" customHeight="1" x14ac:dyDescent="0.25">
      <c r="A15" s="19"/>
      <c r="D15" s="360"/>
    </row>
    <row r="16" spans="1:4" ht="15" customHeight="1" x14ac:dyDescent="0.25">
      <c r="A16" s="19"/>
      <c r="D16" s="360"/>
    </row>
    <row r="17" spans="1:4" ht="15" customHeight="1" x14ac:dyDescent="0.25">
      <c r="A17" s="150" t="s">
        <v>2</v>
      </c>
      <c r="B17" s="361"/>
      <c r="C17" s="361"/>
      <c r="D17" s="362"/>
    </row>
    <row r="18" spans="1:4" ht="15" customHeight="1" x14ac:dyDescent="0.25">
      <c r="A18" s="152"/>
      <c r="B18" s="153"/>
      <c r="C18" s="153"/>
      <c r="D18" s="363"/>
    </row>
  </sheetData>
  <sheetProtection formatColumns="0" formatRows="0"/>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9988E"/>
    <pageSetUpPr fitToPage="1"/>
  </sheetPr>
  <dimension ref="A1:H58"/>
  <sheetViews>
    <sheetView showGridLines="0" view="pageLayout" zoomScaleNormal="100" zoomScaleSheetLayoutView="100" workbookViewId="0">
      <selection activeCell="E16" sqref="E16"/>
    </sheetView>
  </sheetViews>
  <sheetFormatPr defaultColWidth="8.7109375" defaultRowHeight="15" customHeight="1" x14ac:dyDescent="0.25"/>
  <cols>
    <col min="1" max="1" width="68.140625" customWidth="1"/>
    <col min="2" max="2" width="10.28515625" customWidth="1"/>
    <col min="3" max="3" width="13.140625" customWidth="1"/>
    <col min="4" max="7" width="11.85546875" customWidth="1"/>
    <col min="8" max="8" width="12.85546875" customWidth="1"/>
    <col min="9" max="9" width="2.7109375" customWidth="1"/>
  </cols>
  <sheetData>
    <row r="1" spans="1:8" ht="39.950000000000003" customHeight="1" x14ac:dyDescent="0.35">
      <c r="A1" s="167" t="s">
        <v>47</v>
      </c>
      <c r="H1" s="226" t="str">
        <f>EDB_Name</f>
        <v>Wellington Electricity</v>
      </c>
    </row>
    <row r="2" spans="1:8" ht="20.100000000000001" customHeight="1" x14ac:dyDescent="0.25">
      <c r="A2" s="240" t="s">
        <v>205</v>
      </c>
      <c r="B2" s="241"/>
    </row>
    <row r="3" spans="1:8" ht="39.950000000000003" customHeight="1" x14ac:dyDescent="0.35">
      <c r="A3" s="242" t="s">
        <v>30</v>
      </c>
    </row>
    <row r="4" spans="1:8" x14ac:dyDescent="0.25">
      <c r="A4" s="3"/>
      <c r="B4" s="127" t="s">
        <v>164</v>
      </c>
      <c r="C4" s="38" t="s">
        <v>52</v>
      </c>
      <c r="D4" s="6" t="str">
        <f>Inputs!E$4</f>
        <v>2021/22</v>
      </c>
      <c r="E4" s="6" t="str">
        <f>Inputs!F$4</f>
        <v>2022/23</v>
      </c>
      <c r="F4" s="6" t="str">
        <f>Inputs!G$4</f>
        <v>2023/24</v>
      </c>
      <c r="G4" s="93" t="str">
        <f>Inputs!H$4</f>
        <v>2024/25</v>
      </c>
      <c r="H4" s="13"/>
    </row>
    <row r="5" spans="1:8" x14ac:dyDescent="0.25">
      <c r="A5" s="9" t="s">
        <v>190</v>
      </c>
      <c r="B5" s="263" t="s">
        <v>33</v>
      </c>
      <c r="C5" s="128"/>
      <c r="D5" s="41">
        <f>'EDB data'!D21</f>
        <v>1</v>
      </c>
      <c r="E5" s="41">
        <f>'EDB data'!E21</f>
        <v>2</v>
      </c>
      <c r="F5" s="41">
        <f>'EDB data'!F21</f>
        <v>3</v>
      </c>
      <c r="G5" s="41">
        <f>'EDB data'!G21</f>
        <v>4</v>
      </c>
      <c r="H5" s="13"/>
    </row>
    <row r="6" spans="1:8" x14ac:dyDescent="0.25">
      <c r="A6" s="9" t="s">
        <v>66</v>
      </c>
      <c r="B6" s="263" t="s">
        <v>33</v>
      </c>
      <c r="C6" s="47">
        <f>'EDB data'!B13</f>
        <v>0</v>
      </c>
      <c r="D6" s="25"/>
      <c r="E6" s="25"/>
      <c r="F6" s="25"/>
      <c r="G6" s="25"/>
      <c r="H6" s="13"/>
    </row>
    <row r="7" spans="1:8" x14ac:dyDescent="0.25">
      <c r="A7" s="9" t="str">
        <f>'EDB data'!A38</f>
        <v>Additional allowance (PV at 1-Apr-21)</v>
      </c>
      <c r="B7" s="263" t="s">
        <v>33</v>
      </c>
      <c r="C7" s="47">
        <f>'EDB data'!B38</f>
        <v>0</v>
      </c>
      <c r="H7" s="13"/>
    </row>
    <row r="8" spans="1:8" x14ac:dyDescent="0.25">
      <c r="A8" s="9" t="s">
        <v>82</v>
      </c>
      <c r="B8" s="263" t="s">
        <v>33</v>
      </c>
      <c r="C8" s="47">
        <f>'EDB data'!B39</f>
        <v>0</v>
      </c>
      <c r="D8" s="70"/>
      <c r="E8" s="70"/>
      <c r="F8" s="70"/>
      <c r="G8" s="70"/>
      <c r="H8" s="13"/>
    </row>
    <row r="9" spans="1:8" x14ac:dyDescent="0.25">
      <c r="A9" s="9" t="s">
        <v>56</v>
      </c>
      <c r="B9" s="263" t="s">
        <v>33</v>
      </c>
      <c r="C9" s="288"/>
      <c r="D9" s="232">
        <f>'EDB data'!D23</f>
        <v>1.9502114592602871E-2</v>
      </c>
      <c r="E9" s="232">
        <f>'EDB data'!E23</f>
        <v>2.0248058977042183E-2</v>
      </c>
      <c r="F9" s="232">
        <f>'EDB data'!F23</f>
        <v>2.0000000000000018E-2</v>
      </c>
      <c r="G9" s="232">
        <f>'EDB data'!G23</f>
        <v>2.0000000000000018E-2</v>
      </c>
      <c r="H9" s="13"/>
    </row>
    <row r="10" spans="1:8" x14ac:dyDescent="0.25">
      <c r="A10" s="9" t="s">
        <v>62</v>
      </c>
      <c r="B10" s="263" t="s">
        <v>33</v>
      </c>
      <c r="C10" s="10">
        <f>WACC</f>
        <v>4.5699999999999998E-2</v>
      </c>
      <c r="D10" s="117"/>
      <c r="E10" s="117"/>
      <c r="F10" s="117"/>
      <c r="G10" s="117"/>
      <c r="H10" s="13"/>
    </row>
    <row r="11" spans="1:8" x14ac:dyDescent="0.25">
      <c r="A11" s="9" t="s">
        <v>206</v>
      </c>
      <c r="B11" s="263" t="s">
        <v>35</v>
      </c>
      <c r="C11" s="317">
        <f>TIMING!C26</f>
        <v>1.0182846181695255</v>
      </c>
      <c r="H11" s="13"/>
    </row>
    <row r="12" spans="1:8" x14ac:dyDescent="0.25">
      <c r="A12" s="24" t="str">
        <f>"PV at 1 Apr " &amp; LEFT(D4,4) &amp; " of BBAR before tax over the regulatory period"</f>
        <v>PV at 1 Apr 2021 of BBAR before tax over the regulatory period</v>
      </c>
      <c r="B12" s="263" t="s">
        <v>44</v>
      </c>
      <c r="C12" s="233">
        <f>BBAR!C55</f>
        <v>342340.1726597948</v>
      </c>
      <c r="D12" s="62"/>
      <c r="E12" s="62"/>
      <c r="F12" s="62"/>
      <c r="G12" s="62"/>
      <c r="H12" s="13"/>
    </row>
    <row r="13" spans="1:8" ht="39.950000000000003" customHeight="1" x14ac:dyDescent="0.35">
      <c r="A13" s="82" t="s">
        <v>37</v>
      </c>
      <c r="B13" s="25"/>
      <c r="C13" s="25"/>
      <c r="H13" s="13"/>
    </row>
    <row r="14" spans="1:8" ht="35.1" customHeight="1" x14ac:dyDescent="0.35">
      <c r="A14" s="275" t="str">
        <f>"CPI minus X revenues with industry-wide X factor of "&amp;TEXT(C6,"#0.0%")</f>
        <v>CPI minus X revenues with industry-wide X factor of 0.0%</v>
      </c>
      <c r="B14" s="237"/>
      <c r="C14" s="236"/>
      <c r="D14" s="237"/>
      <c r="E14" s="237"/>
      <c r="F14" s="237"/>
      <c r="G14" s="237"/>
      <c r="H14" s="13"/>
    </row>
    <row r="15" spans="1:8" x14ac:dyDescent="0.25">
      <c r="A15" s="3"/>
      <c r="B15" s="3"/>
      <c r="C15" s="5" t="str">
        <f>"PV at 1-Apr-" &amp; MID(D15,3,2)</f>
        <v>PV at 1-Apr-21</v>
      </c>
      <c r="D15" s="93" t="str">
        <f>Inputs!E$4</f>
        <v>2021/22</v>
      </c>
      <c r="E15" s="93" t="str">
        <f>Inputs!F$4</f>
        <v>2022/23</v>
      </c>
      <c r="F15" s="93" t="str">
        <f>Inputs!G$4</f>
        <v>2023/24</v>
      </c>
      <c r="G15" s="93" t="str">
        <f>Inputs!H$4</f>
        <v>2024/25</v>
      </c>
      <c r="H15" s="13"/>
    </row>
    <row r="16" spans="1:8" x14ac:dyDescent="0.25">
      <c r="A16" s="9" t="str">
        <f>C15 &amp; " of BBAR before tax over the regulatory period"</f>
        <v>PV at 1-Apr-21 of BBAR before tax over the regulatory period</v>
      </c>
      <c r="B16" s="9"/>
      <c r="C16" s="281">
        <f>C12</f>
        <v>342340.1726597948</v>
      </c>
      <c r="D16" s="46"/>
      <c r="E16" s="46"/>
      <c r="F16" s="46"/>
      <c r="G16" s="46"/>
      <c r="H16" s="13"/>
    </row>
    <row r="17" spans="1:8" x14ac:dyDescent="0.25">
      <c r="A17" s="9" t="str">
        <f>A7</f>
        <v>Additional allowance (PV at 1-Apr-21)</v>
      </c>
      <c r="B17" s="9"/>
      <c r="C17" s="281">
        <f>C7</f>
        <v>0</v>
      </c>
      <c r="D17" s="46"/>
      <c r="E17" s="46"/>
      <c r="F17" s="46"/>
      <c r="G17" s="46"/>
      <c r="H17" s="13"/>
    </row>
    <row r="18" spans="1:8" x14ac:dyDescent="0.25">
      <c r="A18" s="9" t="str">
        <f>C15 &amp; " of maximum allowable revenue before tax"</f>
        <v>PV at 1-Apr-21 of maximum allowable revenue before tax</v>
      </c>
      <c r="B18" s="9"/>
      <c r="C18" s="122">
        <f>C16+C17</f>
        <v>342340.1726597948</v>
      </c>
      <c r="D18" s="46"/>
      <c r="E18" s="63"/>
      <c r="F18" s="63"/>
      <c r="G18" s="63"/>
      <c r="H18" s="13"/>
    </row>
    <row r="19" spans="1:8" x14ac:dyDescent="0.25">
      <c r="A19" s="9" t="s">
        <v>207</v>
      </c>
      <c r="B19" s="9"/>
      <c r="C19" s="11"/>
      <c r="D19" s="320">
        <v>1</v>
      </c>
      <c r="E19" s="321">
        <f>D19*(1+E9)*(1-$C$6)</f>
        <v>1.0202480589770422</v>
      </c>
      <c r="F19" s="246">
        <f>E19*(1+F9)*(1-$C$6)</f>
        <v>1.0406530201565831</v>
      </c>
      <c r="G19" s="246">
        <f>F19*(1+G9)*(1-$C$6)</f>
        <v>1.0614660805597147</v>
      </c>
      <c r="H19" s="13"/>
    </row>
    <row r="20" spans="1:8" x14ac:dyDescent="0.25">
      <c r="A20" s="9" t="s">
        <v>208</v>
      </c>
      <c r="B20" s="9"/>
      <c r="C20" s="83"/>
      <c r="D20" s="130">
        <f>D19/(1+$C$10)^D$5</f>
        <v>0.95629721717509797</v>
      </c>
      <c r="E20" s="246">
        <f>E19/(1+$C$10)^E$5</f>
        <v>0.93302130594629495</v>
      </c>
      <c r="F20" s="246">
        <f>F19/(1+$C$10)^F$5</f>
        <v>0.91009059201034781</v>
      </c>
      <c r="G20" s="246">
        <f>G19/(1+$C$10)^G$5</f>
        <v>0.88772344252706781</v>
      </c>
      <c r="H20" s="13"/>
    </row>
    <row r="21" spans="1:8" x14ac:dyDescent="0.25">
      <c r="A21" s="9" t="s">
        <v>209</v>
      </c>
      <c r="B21" s="9"/>
      <c r="C21" s="246">
        <f>SUM(D20:G20)</f>
        <v>3.6871325576588085</v>
      </c>
      <c r="D21" s="11"/>
      <c r="E21" s="66"/>
      <c r="F21" s="66"/>
      <c r="G21" s="66"/>
      <c r="H21" s="13"/>
    </row>
    <row r="22" spans="1:8" x14ac:dyDescent="0.25">
      <c r="A22" s="9" t="s">
        <v>210</v>
      </c>
      <c r="B22" s="9"/>
      <c r="C22" s="101"/>
      <c r="D22" s="43">
        <f>C18/C21</f>
        <v>92847.264725727146</v>
      </c>
      <c r="E22" s="67"/>
      <c r="F22" s="67"/>
      <c r="G22" s="67"/>
      <c r="H22" s="13"/>
    </row>
    <row r="23" spans="1:8" x14ac:dyDescent="0.25">
      <c r="A23" s="9" t="s">
        <v>211</v>
      </c>
      <c r="B23" s="9"/>
      <c r="C23" s="43"/>
      <c r="D23" s="51">
        <f>$D22*D19</f>
        <v>92847.264725727146</v>
      </c>
      <c r="E23" s="51">
        <f>$D22*E19</f>
        <v>94727.241617750711</v>
      </c>
      <c r="F23" s="51">
        <f>$D22*F19</f>
        <v>96621.786450105734</v>
      </c>
      <c r="G23" s="51">
        <f>$D22*G19</f>
        <v>98554.222179107848</v>
      </c>
      <c r="H23" s="13"/>
    </row>
    <row r="24" spans="1:8" x14ac:dyDescent="0.25">
      <c r="A24" s="9" t="s">
        <v>212</v>
      </c>
      <c r="B24" s="9"/>
      <c r="C24" s="43"/>
      <c r="D24" s="322">
        <f>D23/$C$11</f>
        <v>91180.071925892335</v>
      </c>
      <c r="E24" s="322">
        <f>E23/$C$11</f>
        <v>93026.29139977874</v>
      </c>
      <c r="F24" s="322">
        <f>F23/$C$11</f>
        <v>94886.817227774329</v>
      </c>
      <c r="G24" s="322">
        <f>G23/$C$11</f>
        <v>96784.553572329809</v>
      </c>
      <c r="H24" s="13"/>
    </row>
    <row r="25" spans="1:8" x14ac:dyDescent="0.25">
      <c r="A25" s="9" t="str">
        <f>C15 &amp; " of maximum allowable revenue before tax in year-end terms in each year"</f>
        <v>PV at 1-Apr-21 of maximum allowable revenue before tax in year-end terms in each year</v>
      </c>
      <c r="B25" s="9"/>
      <c r="C25" s="43"/>
      <c r="D25" s="281">
        <f>D23/(1+$C$10)^D5</f>
        <v>88789.580879532499</v>
      </c>
      <c r="E25" s="281">
        <f>E23/(1+$C$10)^E5</f>
        <v>86628.476187939305</v>
      </c>
      <c r="F25" s="281">
        <f>F23/(1+$C$10)^F5</f>
        <v>84499.422120778501</v>
      </c>
      <c r="G25" s="281">
        <f>G23/(1+$C$10)^G5</f>
        <v>82422.693471544495</v>
      </c>
      <c r="H25" s="13"/>
    </row>
    <row r="26" spans="1:8" x14ac:dyDescent="0.25">
      <c r="A26" s="9" t="str">
        <f>C15 &amp; " of maximum allowable revenue before tax"</f>
        <v>PV at 1-Apr-21 of maximum allowable revenue before tax</v>
      </c>
      <c r="B26" s="24"/>
      <c r="C26" s="51">
        <f>SUM(D25:G25)</f>
        <v>342340.1726597948</v>
      </c>
      <c r="D26" s="64"/>
      <c r="E26" s="64"/>
      <c r="F26" s="64"/>
      <c r="G26" s="64"/>
      <c r="H26" s="13"/>
    </row>
    <row r="27" spans="1:8" x14ac:dyDescent="0.25">
      <c r="A27" s="24" t="s">
        <v>213</v>
      </c>
      <c r="B27" s="238"/>
      <c r="C27" s="323">
        <f>C18-C26</f>
        <v>0</v>
      </c>
      <c r="D27" s="65"/>
      <c r="E27" s="65"/>
      <c r="F27" s="65"/>
      <c r="G27" s="65"/>
      <c r="H27" s="13"/>
    </row>
    <row r="28" spans="1:8" ht="35.1" customHeight="1" x14ac:dyDescent="0.35">
      <c r="A28" s="119" t="str">
        <f>"CPI minus X revenues with applicable X factor (" &amp; IF(ISNUMBER(C8),"alternate X factor of " &amp; TEXT(C8,"#0.0%"), "industry-wide X factor of " &amp; TEXT(C6,"#0.0%"))&amp;")"</f>
        <v>CPI minus X revenues with applicable X factor (alternate X factor of 0.0%)</v>
      </c>
      <c r="B28" s="120"/>
      <c r="C28" s="121"/>
      <c r="D28" s="237"/>
      <c r="E28" s="237"/>
      <c r="F28" s="237"/>
      <c r="G28" s="237"/>
      <c r="H28" s="13"/>
    </row>
    <row r="29" spans="1:8" x14ac:dyDescent="0.25">
      <c r="A29" s="3"/>
      <c r="B29" s="5"/>
      <c r="C29" s="5" t="str">
        <f>C15</f>
        <v>PV at 1-Apr-21</v>
      </c>
      <c r="D29" s="93" t="str">
        <f>Inputs!E$4</f>
        <v>2021/22</v>
      </c>
      <c r="E29" s="93" t="str">
        <f>Inputs!F$4</f>
        <v>2022/23</v>
      </c>
      <c r="F29" s="93" t="str">
        <f>Inputs!G$4</f>
        <v>2023/24</v>
      </c>
      <c r="G29" s="93" t="str">
        <f>Inputs!H$4</f>
        <v>2024/25</v>
      </c>
      <c r="H29" s="13"/>
    </row>
    <row r="30" spans="1:8" x14ac:dyDescent="0.25">
      <c r="A30" s="9" t="str">
        <f>C29 &amp; " of BBAR before tax over the regulatory period"</f>
        <v>PV at 1-Apr-21 of BBAR before tax over the regulatory period</v>
      </c>
      <c r="B30" s="229"/>
      <c r="C30" s="122">
        <f>C12</f>
        <v>342340.1726597948</v>
      </c>
      <c r="D30" s="46"/>
      <c r="E30" s="46"/>
      <c r="F30" s="46"/>
      <c r="G30" s="46"/>
      <c r="H30" s="13"/>
    </row>
    <row r="31" spans="1:8" x14ac:dyDescent="0.25">
      <c r="A31" s="9" t="str">
        <f>A7</f>
        <v>Additional allowance (PV at 1-Apr-21)</v>
      </c>
      <c r="B31" s="229"/>
      <c r="C31" s="43">
        <f>C7</f>
        <v>0</v>
      </c>
      <c r="D31" s="46"/>
      <c r="E31" s="46"/>
      <c r="F31" s="46"/>
      <c r="G31" s="46"/>
      <c r="H31" s="13"/>
    </row>
    <row r="32" spans="1:8" x14ac:dyDescent="0.25">
      <c r="A32" s="9" t="str">
        <f>C29 &amp; " of maximum allowable revenue before tax"</f>
        <v>PV at 1-Apr-21 of maximum allowable revenue before tax</v>
      </c>
      <c r="B32" s="229"/>
      <c r="C32" s="43">
        <f>C30+C31</f>
        <v>342340.1726597948</v>
      </c>
      <c r="D32" s="46"/>
      <c r="E32" s="63"/>
      <c r="F32" s="63"/>
      <c r="G32" s="63"/>
      <c r="H32" s="13"/>
    </row>
    <row r="33" spans="1:8" x14ac:dyDescent="0.25">
      <c r="A33" s="9" t="s">
        <v>207</v>
      </c>
      <c r="B33" s="229"/>
      <c r="C33" s="11"/>
      <c r="D33" s="320">
        <v>1</v>
      </c>
      <c r="E33" s="321">
        <f>D33*(1+E9)*(1-$C$8)</f>
        <v>1.0202480589770422</v>
      </c>
      <c r="F33" s="246">
        <f>E33*(1+F9)*(1-$C$8)</f>
        <v>1.0406530201565831</v>
      </c>
      <c r="G33" s="246">
        <f>F33*(1+G9)*(1-$C$8)</f>
        <v>1.0614660805597147</v>
      </c>
      <c r="H33" s="13"/>
    </row>
    <row r="34" spans="1:8" x14ac:dyDescent="0.25">
      <c r="A34" s="9" t="s">
        <v>208</v>
      </c>
      <c r="B34" s="229"/>
      <c r="C34" s="83"/>
      <c r="D34" s="130">
        <f>D33/(1+$C$10)^D$5</f>
        <v>0.95629721717509797</v>
      </c>
      <c r="E34" s="246">
        <f>E33/(1+$C$10)^E$5</f>
        <v>0.93302130594629495</v>
      </c>
      <c r="F34" s="246">
        <f>F33/(1+$C$10)^F$5</f>
        <v>0.91009059201034781</v>
      </c>
      <c r="G34" s="246">
        <f>G33/(1+$C$10)^G$5</f>
        <v>0.88772344252706781</v>
      </c>
      <c r="H34" s="13"/>
    </row>
    <row r="35" spans="1:8" x14ac:dyDescent="0.25">
      <c r="A35" s="9" t="s">
        <v>209</v>
      </c>
      <c r="B35" s="229"/>
      <c r="C35" s="246">
        <f>SUM(D34:G34)</f>
        <v>3.6871325576588085</v>
      </c>
      <c r="D35" s="11"/>
      <c r="E35" s="66"/>
      <c r="F35" s="66"/>
      <c r="G35" s="66"/>
      <c r="H35" s="13"/>
    </row>
    <row r="36" spans="1:8" x14ac:dyDescent="0.25">
      <c r="A36" s="9" t="s">
        <v>210</v>
      </c>
      <c r="B36" s="229"/>
      <c r="C36" s="101"/>
      <c r="D36" s="43">
        <f>C32/C35</f>
        <v>92847.264725727146</v>
      </c>
      <c r="E36" s="67"/>
      <c r="F36" s="67"/>
      <c r="G36" s="67"/>
      <c r="H36" s="13"/>
    </row>
    <row r="37" spans="1:8" x14ac:dyDescent="0.25">
      <c r="A37" s="9" t="s">
        <v>211</v>
      </c>
      <c r="B37" s="324"/>
      <c r="C37" s="43"/>
      <c r="D37" s="51">
        <f>$D36*D33</f>
        <v>92847.264725727146</v>
      </c>
      <c r="E37" s="51">
        <f>$D36*E33</f>
        <v>94727.241617750711</v>
      </c>
      <c r="F37" s="51">
        <f>$D36*F33</f>
        <v>96621.786450105734</v>
      </c>
      <c r="G37" s="51">
        <f>$D36*G33</f>
        <v>98554.222179107848</v>
      </c>
      <c r="H37" s="13"/>
    </row>
    <row r="38" spans="1:8" x14ac:dyDescent="0.25">
      <c r="A38" s="9" t="s">
        <v>212</v>
      </c>
      <c r="B38" s="229"/>
      <c r="C38" s="43"/>
      <c r="D38" s="322">
        <f>D37/$C$11</f>
        <v>91180.071925892335</v>
      </c>
      <c r="E38" s="322">
        <f>E37/$C$11</f>
        <v>93026.29139977874</v>
      </c>
      <c r="F38" s="322">
        <f t="shared" ref="F38:G38" si="0">F37/$C$11</f>
        <v>94886.817227774329</v>
      </c>
      <c r="G38" s="322">
        <f t="shared" si="0"/>
        <v>96784.553572329809</v>
      </c>
      <c r="H38" s="13"/>
    </row>
    <row r="39" spans="1:8" x14ac:dyDescent="0.25">
      <c r="A39" s="9" t="str">
        <f>C29 &amp; " of maximum allowable revenue before tax in year-end terms in each year"</f>
        <v>PV at 1-Apr-21 of maximum allowable revenue before tax in year-end terms in each year</v>
      </c>
      <c r="B39" s="229"/>
      <c r="C39" s="43"/>
      <c r="D39" s="322">
        <f>D37/(1+$C$10)^D$5</f>
        <v>88789.580879532499</v>
      </c>
      <c r="E39" s="322">
        <f>E37/(1+$C$10)^E$5</f>
        <v>86628.476187939305</v>
      </c>
      <c r="F39" s="322">
        <f>F37/(1+$C$10)^F$5</f>
        <v>84499.422120778501</v>
      </c>
      <c r="G39" s="322">
        <f>G37/(1+$C$10)^G$5</f>
        <v>82422.693471544495</v>
      </c>
      <c r="H39" s="13"/>
    </row>
    <row r="40" spans="1:8" x14ac:dyDescent="0.25">
      <c r="A40" s="9" t="str">
        <f>C29 &amp; " of maximum allowable revenue before tax"</f>
        <v>PV at 1-Apr-21 of maximum allowable revenue before tax</v>
      </c>
      <c r="B40" s="229"/>
      <c r="C40" s="43">
        <f>SUM(D39:G39)</f>
        <v>342340.1726597948</v>
      </c>
      <c r="D40" s="349"/>
      <c r="E40" s="349"/>
      <c r="F40" s="349"/>
      <c r="G40" s="349"/>
      <c r="H40" s="13"/>
    </row>
    <row r="41" spans="1:8" ht="15.75" thickBot="1" x14ac:dyDescent="0.3">
      <c r="A41" s="325" t="s">
        <v>213</v>
      </c>
      <c r="B41" s="326"/>
      <c r="C41" s="327">
        <f>C32-C40</f>
        <v>0</v>
      </c>
      <c r="D41" s="348"/>
      <c r="E41" s="348"/>
      <c r="F41" s="348"/>
      <c r="G41" s="348"/>
      <c r="H41" s="13"/>
    </row>
    <row r="42" spans="1:8" ht="15.75" thickTop="1" x14ac:dyDescent="0.25">
      <c r="A42" s="158" t="s">
        <v>214</v>
      </c>
      <c r="B42" s="159"/>
      <c r="C42" s="160"/>
      <c r="D42" s="160"/>
      <c r="E42" s="160"/>
      <c r="F42" s="160"/>
      <c r="G42" s="160"/>
      <c r="H42" s="13"/>
    </row>
    <row r="43" spans="1:8" x14ac:dyDescent="0.25">
      <c r="A43" s="162" t="s">
        <v>215</v>
      </c>
      <c r="B43" s="163"/>
      <c r="C43" s="164"/>
      <c r="D43" s="164"/>
      <c r="E43" s="164"/>
      <c r="F43" s="164"/>
      <c r="G43" s="164"/>
      <c r="H43" s="13"/>
    </row>
    <row r="44" spans="1:8" x14ac:dyDescent="0.25">
      <c r="A44" s="163"/>
      <c r="B44" s="163"/>
      <c r="C44" s="164"/>
      <c r="D44" s="164"/>
      <c r="E44" s="164"/>
      <c r="F44" s="164"/>
      <c r="G44" s="164"/>
      <c r="H44" s="13"/>
    </row>
    <row r="45" spans="1:8" x14ac:dyDescent="0.25">
      <c r="A45" s="161"/>
      <c r="B45" s="161"/>
      <c r="C45" s="161" t="s">
        <v>216</v>
      </c>
      <c r="D45" s="161" t="str">
        <f>Inputs!E$4</f>
        <v>2021/22</v>
      </c>
      <c r="E45" s="161" t="str">
        <f>Inputs!F$4</f>
        <v>2022/23</v>
      </c>
      <c r="F45" s="161" t="str">
        <f>Inputs!G$4</f>
        <v>2023/24</v>
      </c>
      <c r="G45" s="357" t="str">
        <f>Inputs!H$4</f>
        <v>2024/25</v>
      </c>
      <c r="H45" s="95"/>
    </row>
    <row r="46" spans="1:8" ht="45" x14ac:dyDescent="0.25">
      <c r="A46" s="328" t="s">
        <v>217</v>
      </c>
      <c r="B46" s="163"/>
      <c r="C46" s="224"/>
      <c r="D46" s="164"/>
      <c r="E46" s="164"/>
      <c r="F46" s="164"/>
      <c r="G46" s="355">
        <f>(C40-SUM(D48:F48))*(1+$C$10)^G$5</f>
        <v>98796.968616762155</v>
      </c>
      <c r="H46" s="13"/>
    </row>
    <row r="47" spans="1:8" x14ac:dyDescent="0.25">
      <c r="A47" s="342" t="s">
        <v>218</v>
      </c>
      <c r="B47" s="345"/>
      <c r="C47" s="345"/>
      <c r="D47" s="345">
        <f>Inputs!C62</f>
        <v>92774.744681407974</v>
      </c>
      <c r="E47" s="345">
        <f>Inputs!D62</f>
        <v>94653.253183297158</v>
      </c>
      <c r="F47" s="354">
        <f>Inputs!E62</f>
        <v>96546.318246963099</v>
      </c>
      <c r="G47" s="345">
        <f>G46</f>
        <v>98796.968616762155</v>
      </c>
      <c r="H47" s="13"/>
    </row>
    <row r="48" spans="1:8" x14ac:dyDescent="0.25">
      <c r="A48" s="342" t="s">
        <v>219</v>
      </c>
      <c r="B48" s="345"/>
      <c r="C48" s="345"/>
      <c r="D48" s="345">
        <f>D47/(1+$C$10)^D$5</f>
        <v>88720.230162960666</v>
      </c>
      <c r="E48" s="345">
        <f t="shared" ref="E48:F48" si="1">E47/(1+$C$10)^E$5</f>
        <v>86560.813441481354</v>
      </c>
      <c r="F48" s="345">
        <f t="shared" si="1"/>
        <v>84433.422310711452</v>
      </c>
      <c r="G48" s="345">
        <f>G47/(1+$C$10)^G$5</f>
        <v>82625.706744641298</v>
      </c>
      <c r="H48" s="13"/>
    </row>
    <row r="49" spans="1:8" x14ac:dyDescent="0.25">
      <c r="A49" s="342" t="s">
        <v>219</v>
      </c>
      <c r="B49" s="345"/>
      <c r="C49" s="345">
        <f>SUM(D48:G48)</f>
        <v>342340.1726597948</v>
      </c>
      <c r="D49" s="164"/>
      <c r="E49" s="164"/>
      <c r="F49" s="164"/>
      <c r="G49" s="164"/>
      <c r="H49" s="13"/>
    </row>
    <row r="50" spans="1:8" x14ac:dyDescent="0.25">
      <c r="A50" s="342" t="s">
        <v>220</v>
      </c>
      <c r="B50" s="345"/>
      <c r="C50" s="356">
        <f>C12-C49</f>
        <v>0</v>
      </c>
      <c r="D50" s="164"/>
      <c r="E50" s="164"/>
      <c r="F50" s="164"/>
      <c r="G50" s="164"/>
    </row>
    <row r="51" spans="1:8" x14ac:dyDescent="0.25">
      <c r="A51" s="163"/>
      <c r="B51" s="163"/>
      <c r="C51" s="164"/>
      <c r="D51" s="164"/>
      <c r="E51" s="164"/>
      <c r="F51" s="164"/>
      <c r="G51" s="164"/>
      <c r="H51" s="13"/>
    </row>
    <row r="52" spans="1:8" ht="30" x14ac:dyDescent="0.25">
      <c r="A52" s="353" t="s">
        <v>221</v>
      </c>
      <c r="B52" s="345"/>
      <c r="C52" s="345"/>
      <c r="D52" s="345">
        <f>D47/$C$11</f>
        <v>91108.854072823378</v>
      </c>
      <c r="E52" s="345">
        <f t="shared" ref="E52:G52" si="2">E47/$C$11</f>
        <v>92953.631523420641</v>
      </c>
      <c r="F52" s="345">
        <f t="shared" si="2"/>
        <v>94812.704153889048</v>
      </c>
      <c r="G52" s="345">
        <f t="shared" si="2"/>
        <v>97022.941183536852</v>
      </c>
      <c r="H52" s="13"/>
    </row>
    <row r="53" spans="1:8" x14ac:dyDescent="0.25">
      <c r="A53" s="163"/>
      <c r="B53" s="163"/>
      <c r="C53" s="164"/>
      <c r="D53" s="164"/>
      <c r="E53" s="164"/>
      <c r="F53" s="164"/>
      <c r="G53" s="164"/>
      <c r="H53" s="13"/>
    </row>
    <row r="54" spans="1:8" ht="23.25" x14ac:dyDescent="0.35">
      <c r="A54" s="338" t="s">
        <v>38</v>
      </c>
      <c r="B54" s="164"/>
      <c r="C54" s="164"/>
      <c r="D54" s="164"/>
      <c r="E54" s="164"/>
      <c r="F54" s="164"/>
      <c r="G54" s="164"/>
      <c r="H54" s="13"/>
    </row>
    <row r="55" spans="1:8" x14ac:dyDescent="0.25">
      <c r="A55" s="339"/>
      <c r="B55" s="161"/>
      <c r="C55" s="340" t="str">
        <f>C15</f>
        <v>PV at 1-Apr-21</v>
      </c>
      <c r="D55" s="341" t="str">
        <f>Inputs!E$4</f>
        <v>2021/22</v>
      </c>
      <c r="E55" s="341" t="str">
        <f>Inputs!F$4</f>
        <v>2022/23</v>
      </c>
      <c r="F55" s="341" t="str">
        <f>Inputs!G$4</f>
        <v>2023/24</v>
      </c>
      <c r="G55" s="358" t="str">
        <f>Inputs!H$4</f>
        <v>2024/25</v>
      </c>
      <c r="H55" s="95"/>
    </row>
    <row r="56" spans="1:8" x14ac:dyDescent="0.25">
      <c r="A56" s="342" t="s">
        <v>222</v>
      </c>
      <c r="B56" s="343"/>
      <c r="C56" s="344"/>
      <c r="D56" s="345">
        <f>D47/$C$11</f>
        <v>91108.854072823378</v>
      </c>
      <c r="E56" s="345">
        <f t="shared" ref="E56:G56" si="3">E47/$C$11</f>
        <v>92953.631523420641</v>
      </c>
      <c r="F56" s="345">
        <f t="shared" si="3"/>
        <v>94812.704153889048</v>
      </c>
      <c r="G56" s="345">
        <f t="shared" si="3"/>
        <v>97022.941183536852</v>
      </c>
      <c r="H56" s="13"/>
    </row>
    <row r="57" spans="1:8" x14ac:dyDescent="0.25">
      <c r="A57" s="342" t="s">
        <v>223</v>
      </c>
      <c r="B57" s="343"/>
      <c r="C57" s="344"/>
      <c r="D57" s="345"/>
      <c r="E57" s="345"/>
      <c r="F57" s="345"/>
      <c r="G57" s="345">
        <f>G56</f>
        <v>97022.941183536852</v>
      </c>
      <c r="H57" s="65"/>
    </row>
    <row r="58" spans="1:8" x14ac:dyDescent="0.25">
      <c r="A58" s="342" t="str">
        <f>C55 &amp; " of MAR before tax over the regulatory period"</f>
        <v>PV at 1-Apr-21 of MAR before tax over the regulatory period</v>
      </c>
      <c r="B58" s="364"/>
      <c r="C58" s="345">
        <f>C49</f>
        <v>342340.1726597948</v>
      </c>
      <c r="D58" s="346"/>
      <c r="E58" s="164"/>
      <c r="F58" s="164"/>
      <c r="G58" s="164"/>
    </row>
  </sheetData>
  <conditionalFormatting sqref="C21">
    <cfRule type="expression" dxfId="5" priority="3">
      <formula>#REF!=0</formula>
    </cfRule>
  </conditionalFormatting>
  <conditionalFormatting sqref="C35">
    <cfRule type="expression" dxfId="4" priority="2">
      <formula>#REF!=0</formula>
    </cfRule>
  </conditionalFormatting>
  <conditionalFormatting sqref="C41">
    <cfRule type="expression" dxfId="3" priority="6">
      <formula>#REF!=0</formula>
    </cfRule>
  </conditionalFormatting>
  <conditionalFormatting sqref="D20:G21 E22:G22 D23:G27 E36:G36">
    <cfRule type="expression" dxfId="2" priority="16">
      <formula>#REF!=0</formula>
    </cfRule>
  </conditionalFormatting>
  <conditionalFormatting sqref="D33:G35">
    <cfRule type="expression" dxfId="1" priority="8">
      <formula>#REF!=0</formula>
    </cfRule>
  </conditionalFormatting>
  <conditionalFormatting sqref="D37:G39">
    <cfRule type="expression" dxfId="0" priority="7">
      <formula>#REF!=0</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6AA5-FBD0-4AC6-B814-92DBA3C02D75}">
  <sheetPr codeName="Sheet8">
    <tabColor rgb="FF2E666C"/>
    <pageSetUpPr fitToPage="1"/>
  </sheetPr>
  <dimension ref="A1:G28"/>
  <sheetViews>
    <sheetView showGridLines="0" view="pageLayout" zoomScaleNormal="100" zoomScaleSheetLayoutView="100" workbookViewId="0">
      <selection activeCell="F48" sqref="F48"/>
    </sheetView>
  </sheetViews>
  <sheetFormatPr defaultColWidth="9.140625" defaultRowHeight="15" customHeight="1" x14ac:dyDescent="0.25"/>
  <cols>
    <col min="1" max="1" width="72.140625" customWidth="1"/>
    <col min="2" max="2" width="10.42578125" customWidth="1"/>
    <col min="3" max="4" width="12.42578125" customWidth="1"/>
    <col min="5" max="5" width="3.42578125" customWidth="1"/>
    <col min="6" max="6" width="36.42578125" customWidth="1"/>
    <col min="7" max="7" width="11.42578125" customWidth="1"/>
  </cols>
  <sheetData>
    <row r="1" spans="1:7" ht="39.950000000000003" customHeight="1" x14ac:dyDescent="0.3">
      <c r="A1" s="167" t="s">
        <v>38</v>
      </c>
      <c r="C1" s="197"/>
    </row>
    <row r="2" spans="1:7" ht="39.950000000000003" customHeight="1" x14ac:dyDescent="0.25">
      <c r="A2" s="240" t="s">
        <v>224</v>
      </c>
      <c r="C2" s="199"/>
    </row>
    <row r="3" spans="1:7" ht="12" customHeight="1" x14ac:dyDescent="0.25">
      <c r="A3" s="74"/>
      <c r="B3" s="70"/>
      <c r="C3" s="131"/>
      <c r="D3" s="70"/>
    </row>
    <row r="4" spans="1:7" ht="15" customHeight="1" x14ac:dyDescent="0.25">
      <c r="A4" s="229" t="s">
        <v>225</v>
      </c>
      <c r="B4" s="295"/>
      <c r="C4" s="369" t="str">
        <f>EDB_Name</f>
        <v>Wellington Electricity</v>
      </c>
      <c r="D4" s="369"/>
    </row>
    <row r="5" spans="1:7" ht="15.75" thickBot="1" x14ac:dyDescent="0.3">
      <c r="A5" s="238" t="s">
        <v>69</v>
      </c>
      <c r="B5" s="295"/>
      <c r="C5" s="370">
        <f>'EDB data'!C6</f>
        <v>17</v>
      </c>
      <c r="D5" s="370"/>
      <c r="F5" s="57"/>
      <c r="G5" s="57"/>
    </row>
    <row r="6" spans="1:7" ht="39" customHeight="1" x14ac:dyDescent="0.25">
      <c r="A6" s="206"/>
      <c r="B6" s="206" t="s">
        <v>226</v>
      </c>
      <c r="C6" s="25"/>
      <c r="D6" s="25"/>
      <c r="F6" s="329" t="s">
        <v>50</v>
      </c>
      <c r="G6" s="330"/>
    </row>
    <row r="7" spans="1:7" x14ac:dyDescent="0.25">
      <c r="A7" s="280" t="s">
        <v>69</v>
      </c>
      <c r="B7" s="166">
        <f>C5</f>
        <v>17</v>
      </c>
      <c r="F7" s="98" t="str">
        <f>Inputs!A13</f>
        <v>Last day of year 1 of the DPP period</v>
      </c>
      <c r="G7" s="331">
        <f>Inputs!B13</f>
        <v>44651</v>
      </c>
    </row>
    <row r="8" spans="1:7" ht="39.950000000000003" customHeight="1" x14ac:dyDescent="0.35">
      <c r="A8" s="332" t="s">
        <v>38</v>
      </c>
      <c r="B8" s="333"/>
      <c r="F8" s="25" t="s">
        <v>227</v>
      </c>
      <c r="G8" s="25">
        <f>YEAR(G7)</f>
        <v>2022</v>
      </c>
    </row>
    <row r="9" spans="1:7" x14ac:dyDescent="0.25">
      <c r="A9" s="9" t="str">
        <f>"PV at 1 Apr " &amp; G8-1 &amp; " of BBAR"</f>
        <v>PV at 1 Apr 2021 of BBAR</v>
      </c>
      <c r="B9" s="334">
        <f>BBAR!C55</f>
        <v>342340.1726597948</v>
      </c>
      <c r="E9" s="335"/>
      <c r="F9" t="s">
        <v>228</v>
      </c>
      <c r="G9">
        <f>G8+1</f>
        <v>2023</v>
      </c>
    </row>
    <row r="10" spans="1:7" x14ac:dyDescent="0.25">
      <c r="A10" s="9"/>
      <c r="B10" s="334"/>
      <c r="E10" s="335"/>
      <c r="F10" t="s">
        <v>229</v>
      </c>
      <c r="G10">
        <f>G9+1</f>
        <v>2024</v>
      </c>
    </row>
    <row r="11" spans="1:7" x14ac:dyDescent="0.25">
      <c r="A11" s="9" t="s">
        <v>230</v>
      </c>
      <c r="B11" s="334">
        <f>MAR!G57</f>
        <v>97022.941183536852</v>
      </c>
      <c r="E11" s="335"/>
      <c r="F11" t="s">
        <v>231</v>
      </c>
      <c r="G11">
        <f>G10+1</f>
        <v>2025</v>
      </c>
    </row>
    <row r="12" spans="1:7" ht="15.75" thickBot="1" x14ac:dyDescent="0.3">
      <c r="A12" s="9" t="str">
        <f>"PV at 1 Apr " &amp; G8-1 &amp; " of MAR before tax over the regulatory period (Applicable X)"</f>
        <v>PV at 1 Apr 2021 of MAR before tax over the regulatory period (Applicable X)</v>
      </c>
      <c r="B12" s="334">
        <f>MAR!C58</f>
        <v>342340.1726597948</v>
      </c>
      <c r="E12" s="335"/>
      <c r="F12" s="57" t="s">
        <v>232</v>
      </c>
      <c r="G12" s="57">
        <f>G11+1</f>
        <v>2026</v>
      </c>
    </row>
    <row r="13" spans="1:7" x14ac:dyDescent="0.25">
      <c r="A13" s="9"/>
      <c r="B13" s="334"/>
      <c r="E13" s="335"/>
      <c r="F13" s="56"/>
      <c r="G13" s="56"/>
    </row>
    <row r="14" spans="1:7" x14ac:dyDescent="0.25">
      <c r="A14" s="157" t="str">
        <f>"MAR in revenue date terms " &amp; G8</f>
        <v>MAR in revenue date terms 2022</v>
      </c>
      <c r="B14" s="334">
        <f>MAR!D56</f>
        <v>91108.854072823378</v>
      </c>
      <c r="E14" s="335"/>
    </row>
    <row r="15" spans="1:7" x14ac:dyDescent="0.25">
      <c r="A15" s="157" t="str">
        <f>"MAR in revenue date terms " &amp; G9</f>
        <v>MAR in revenue date terms 2023</v>
      </c>
      <c r="B15" s="334">
        <f>MAR!E56</f>
        <v>92953.631523420641</v>
      </c>
      <c r="E15" s="335"/>
    </row>
    <row r="16" spans="1:7" x14ac:dyDescent="0.25">
      <c r="A16" s="157" t="str">
        <f>"MAR in revenue date terms " &amp; G10</f>
        <v>MAR in revenue date terms 2024</v>
      </c>
      <c r="B16" s="334">
        <f>MAR!F56</f>
        <v>94812.704153889048</v>
      </c>
      <c r="E16" s="335"/>
    </row>
    <row r="17" spans="1:5" x14ac:dyDescent="0.25">
      <c r="A17" s="157" t="str">
        <f>"MAR in revenue date terms " &amp; G11</f>
        <v>MAR in revenue date terms 2025</v>
      </c>
      <c r="B17" s="334">
        <f>MAR!G56</f>
        <v>97022.941183536852</v>
      </c>
      <c r="E17" s="335"/>
    </row>
    <row r="18" spans="1:5" x14ac:dyDescent="0.25">
      <c r="A18" s="9"/>
      <c r="B18" s="334"/>
      <c r="E18" s="335"/>
    </row>
    <row r="19" spans="1:5" x14ac:dyDescent="0.25">
      <c r="A19" s="157" t="str">
        <f>"BBAR before tax in revenue date terms " &amp; G8</f>
        <v>BBAR before tax in revenue date terms 2022</v>
      </c>
      <c r="B19" s="334">
        <f>BBAR!F57</f>
        <v>88813.877683426952</v>
      </c>
      <c r="E19" s="335"/>
    </row>
    <row r="20" spans="1:5" x14ac:dyDescent="0.25">
      <c r="A20" s="157" t="str">
        <f t="shared" ref="A20:A22" si="0">"BBAR before tax in revenue date terms " &amp; G9</f>
        <v>BBAR before tax in revenue date terms 2023</v>
      </c>
      <c r="B20" s="334">
        <f>BBAR!G57</f>
        <v>92214.915480887037</v>
      </c>
      <c r="E20" s="335"/>
    </row>
    <row r="21" spans="1:5" x14ac:dyDescent="0.25">
      <c r="A21" s="157" t="str">
        <f t="shared" si="0"/>
        <v>BBAR before tax in revenue date terms 2024</v>
      </c>
      <c r="B21" s="334">
        <f>BBAR!H57</f>
        <v>95702.580627093266</v>
      </c>
      <c r="E21" s="335"/>
    </row>
    <row r="22" spans="1:5" x14ac:dyDescent="0.25">
      <c r="A22" s="157" t="str">
        <f t="shared" si="0"/>
        <v>BBAR before tax in revenue date terms 2025</v>
      </c>
      <c r="B22" s="334">
        <f>BBAR!I57</f>
        <v>99524.390645207633</v>
      </c>
      <c r="E22" s="335"/>
    </row>
    <row r="23" spans="1:5" x14ac:dyDescent="0.25">
      <c r="A23" s="9"/>
      <c r="B23" s="334"/>
      <c r="E23" s="335"/>
    </row>
    <row r="24" spans="1:5" x14ac:dyDescent="0.25">
      <c r="A24" s="9" t="str">
        <f>"Closing RAB " &amp; G8</f>
        <v>Closing RAB 2022</v>
      </c>
      <c r="B24" s="334">
        <f>RAB!F94</f>
        <v>705989.63829066069</v>
      </c>
      <c r="E24" s="335"/>
    </row>
    <row r="25" spans="1:5" x14ac:dyDescent="0.25">
      <c r="A25" s="9" t="str">
        <f>"Closing RAB " &amp; G9</f>
        <v>Closing RAB 2023</v>
      </c>
      <c r="B25" s="334">
        <f>RAB!G94</f>
        <v>729939.54581323068</v>
      </c>
      <c r="E25" s="335"/>
    </row>
    <row r="26" spans="1:5" x14ac:dyDescent="0.25">
      <c r="A26" s="9" t="str">
        <f>"Closing RAB " &amp; G10</f>
        <v>Closing RAB 2024</v>
      </c>
      <c r="B26" s="334">
        <f>RAB!H94</f>
        <v>750241.08971879631</v>
      </c>
      <c r="E26" s="335"/>
    </row>
    <row r="27" spans="1:5" x14ac:dyDescent="0.25">
      <c r="A27" s="9" t="str">
        <f>"Closing RAB " &amp; G11</f>
        <v>Closing RAB 2025</v>
      </c>
      <c r="B27" s="334">
        <f>RAB!I94</f>
        <v>782951.52080267086</v>
      </c>
      <c r="E27" s="335"/>
    </row>
    <row r="28" spans="1:5" ht="15" customHeight="1" x14ac:dyDescent="0.25">
      <c r="A28" s="80"/>
      <c r="B28" s="165"/>
    </row>
  </sheetData>
  <mergeCells count="2">
    <mergeCell ref="C4:D4"/>
    <mergeCell ref="C5:D5"/>
  </mergeCells>
  <phoneticPr fontId="39" type="noConversion"/>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1">
    <pageSetUpPr fitToPage="1"/>
  </sheetPr>
  <dimension ref="A1:F23"/>
  <sheetViews>
    <sheetView showGridLines="0" view="pageLayout" zoomScaleNormal="100" zoomScaleSheetLayoutView="100" workbookViewId="0">
      <selection activeCell="C47" sqref="C47"/>
    </sheetView>
  </sheetViews>
  <sheetFormatPr defaultColWidth="9.140625" defaultRowHeight="15" customHeight="1" x14ac:dyDescent="0.25"/>
  <cols>
    <col min="1" max="1" width="4.42578125" customWidth="1"/>
    <col min="2" max="2" width="3.140625" customWidth="1"/>
    <col min="3" max="3" width="98.7109375" customWidth="1"/>
    <col min="4" max="4" width="12.7109375" customWidth="1"/>
    <col min="5" max="6" width="26.7109375" customWidth="1"/>
    <col min="7" max="7" width="2.7109375" customWidth="1"/>
  </cols>
  <sheetData>
    <row r="1" spans="1:6" ht="39.950000000000003" customHeight="1" x14ac:dyDescent="0.4">
      <c r="A1" s="186" t="s">
        <v>3</v>
      </c>
    </row>
    <row r="2" spans="1:6" ht="15" customHeight="1" x14ac:dyDescent="0.4">
      <c r="A2" s="186"/>
      <c r="B2" s="187" t="s">
        <v>4</v>
      </c>
    </row>
    <row r="3" spans="1:6" ht="15" customHeight="1" x14ac:dyDescent="0.4">
      <c r="A3" s="186"/>
      <c r="B3" s="187"/>
      <c r="C3" s="188" t="s">
        <v>5</v>
      </c>
    </row>
    <row r="4" spans="1:6" ht="15" customHeight="1" x14ac:dyDescent="0.4">
      <c r="A4" s="186"/>
      <c r="B4" s="187"/>
      <c r="C4" s="189" t="s">
        <v>6</v>
      </c>
    </row>
    <row r="5" spans="1:6" ht="24" customHeight="1" x14ac:dyDescent="0.35">
      <c r="A5" s="190" t="s">
        <v>7</v>
      </c>
      <c r="B5" s="187"/>
    </row>
    <row r="6" spans="1:6" ht="30" x14ac:dyDescent="0.4">
      <c r="A6" s="186"/>
      <c r="B6" s="54" t="s">
        <v>8</v>
      </c>
      <c r="C6" s="191" t="s">
        <v>9</v>
      </c>
    </row>
    <row r="7" spans="1:6" ht="15" customHeight="1" x14ac:dyDescent="0.4">
      <c r="A7" s="186"/>
      <c r="B7" s="54" t="s">
        <v>10</v>
      </c>
      <c r="C7" s="192" t="s">
        <v>11</v>
      </c>
    </row>
    <row r="8" spans="1:6" ht="15" customHeight="1" x14ac:dyDescent="0.4">
      <c r="A8" s="186"/>
      <c r="B8" s="54"/>
      <c r="C8" s="193" t="s">
        <v>12</v>
      </c>
    </row>
    <row r="9" spans="1:6" ht="30" x14ac:dyDescent="0.4">
      <c r="A9" s="186"/>
      <c r="B9" s="54"/>
      <c r="C9" s="194" t="s">
        <v>13</v>
      </c>
    </row>
    <row r="10" spans="1:6" ht="45" x14ac:dyDescent="0.4">
      <c r="A10" s="186"/>
      <c r="B10" s="54"/>
      <c r="C10" s="194" t="s">
        <v>14</v>
      </c>
    </row>
    <row r="11" spans="1:6" ht="60" x14ac:dyDescent="0.4">
      <c r="A11" s="186"/>
      <c r="B11" s="54"/>
      <c r="C11" s="194" t="s">
        <v>15</v>
      </c>
    </row>
    <row r="12" spans="1:6" ht="15" customHeight="1" x14ac:dyDescent="0.4">
      <c r="A12" s="186"/>
      <c r="B12" s="195"/>
      <c r="C12" s="192"/>
    </row>
    <row r="13" spans="1:6" ht="15" customHeight="1" x14ac:dyDescent="0.4">
      <c r="A13" s="186"/>
      <c r="B13" s="195"/>
      <c r="C13" s="196" t="s">
        <v>16</v>
      </c>
    </row>
    <row r="14" spans="1:6" ht="18.75" x14ac:dyDescent="0.3">
      <c r="B14" s="53" t="s">
        <v>17</v>
      </c>
      <c r="C14" s="191"/>
      <c r="D14" s="191"/>
    </row>
    <row r="15" spans="1:6" ht="15" customHeight="1" x14ac:dyDescent="0.25">
      <c r="B15" s="54">
        <v>1</v>
      </c>
      <c r="C15" s="367" t="s">
        <v>18</v>
      </c>
      <c r="D15" s="367"/>
      <c r="E15" s="367"/>
      <c r="F15" s="367"/>
    </row>
    <row r="16" spans="1:6" x14ac:dyDescent="0.25">
      <c r="B16" s="54">
        <v>2</v>
      </c>
      <c r="C16" s="367" t="s">
        <v>19</v>
      </c>
      <c r="D16" s="367"/>
      <c r="E16" s="367"/>
      <c r="F16" s="367"/>
    </row>
    <row r="17" spans="2:6" x14ac:dyDescent="0.25">
      <c r="B17" s="54">
        <v>3</v>
      </c>
      <c r="C17" s="367" t="s">
        <v>20</v>
      </c>
      <c r="D17" s="367"/>
      <c r="E17" s="367"/>
      <c r="F17" s="367"/>
    </row>
    <row r="18" spans="2:6" ht="15" customHeight="1" x14ac:dyDescent="0.25">
      <c r="B18" s="54">
        <v>5</v>
      </c>
      <c r="C18" s="367" t="s">
        <v>21</v>
      </c>
      <c r="D18" s="367"/>
      <c r="E18" s="367"/>
      <c r="F18" s="367"/>
    </row>
    <row r="19" spans="2:6" ht="18" customHeight="1" x14ac:dyDescent="0.25">
      <c r="B19" s="54">
        <v>6</v>
      </c>
      <c r="C19" s="367" t="s">
        <v>22</v>
      </c>
      <c r="D19" s="367"/>
      <c r="E19" s="367"/>
      <c r="F19" s="367"/>
    </row>
    <row r="20" spans="2:6" ht="92.45" customHeight="1" x14ac:dyDescent="0.25">
      <c r="C20" s="367" t="s">
        <v>23</v>
      </c>
      <c r="D20" s="367"/>
      <c r="E20" s="367"/>
      <c r="F20" s="367"/>
    </row>
    <row r="21" spans="2:6" x14ac:dyDescent="0.25">
      <c r="B21" s="54">
        <v>7</v>
      </c>
      <c r="C21" s="367" t="s">
        <v>24</v>
      </c>
      <c r="D21" s="367"/>
      <c r="E21" s="367"/>
      <c r="F21" s="367"/>
    </row>
    <row r="22" spans="2:6" x14ac:dyDescent="0.25">
      <c r="B22" s="54">
        <v>8</v>
      </c>
      <c r="C22" t="s">
        <v>25</v>
      </c>
    </row>
    <row r="23" spans="2:6" ht="15" customHeight="1" x14ac:dyDescent="0.25">
      <c r="C23" t="s">
        <v>26</v>
      </c>
    </row>
  </sheetData>
  <sheetProtection formatColumns="0" formatRows="0"/>
  <mergeCells count="7">
    <mergeCell ref="C15:F15"/>
    <mergeCell ref="C16:F16"/>
    <mergeCell ref="C17:F17"/>
    <mergeCell ref="C18:F18"/>
    <mergeCell ref="C21:F21"/>
    <mergeCell ref="C19:F19"/>
    <mergeCell ref="C20:F20"/>
  </mergeCells>
  <hyperlinks>
    <hyperlink ref="C4" r:id="rId1" xr:uid="{CF7C29B9-5552-407F-84E8-1959D0CFBB76}"/>
  </hyperlinks>
  <pageMargins left="0.70866141732283472" right="0.70866141732283472" top="0.74803149606299213" bottom="0.74803149606299213" header="0.31496062992125984" footer="0.31496062992125984"/>
  <pageSetup paperSize="9" scale="7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A1:C32"/>
  <sheetViews>
    <sheetView showGridLines="0" view="pageBreakPreview" zoomScaleNormal="100" zoomScaleSheetLayoutView="100" workbookViewId="0"/>
  </sheetViews>
  <sheetFormatPr defaultColWidth="9.140625" defaultRowHeight="15" customHeight="1" x14ac:dyDescent="0.25"/>
  <cols>
    <col min="2" max="2" width="19.85546875" customWidth="1"/>
    <col min="3" max="3" width="56" customWidth="1"/>
    <col min="4" max="4" width="2.7109375" customWidth="1"/>
    <col min="7" max="7" width="9.140625" customWidth="1"/>
    <col min="9" max="9" width="9.140625" customWidth="1"/>
  </cols>
  <sheetData>
    <row r="1" spans="1:3" ht="39.950000000000003" customHeight="1" x14ac:dyDescent="0.25">
      <c r="A1" s="167" t="s">
        <v>27</v>
      </c>
    </row>
    <row r="2" spans="1:3" x14ac:dyDescent="0.25"/>
    <row r="3" spans="1:3" ht="15.75" thickBot="1" x14ac:dyDescent="0.3">
      <c r="B3" s="69"/>
      <c r="C3" s="69"/>
    </row>
    <row r="4" spans="1:3" ht="15.75" x14ac:dyDescent="0.25">
      <c r="B4" s="168" t="s">
        <v>28</v>
      </c>
      <c r="C4" s="168" t="s">
        <v>29</v>
      </c>
    </row>
    <row r="5" spans="1:3" x14ac:dyDescent="0.25">
      <c r="B5" s="169" t="s">
        <v>30</v>
      </c>
      <c r="C5" s="170" t="s">
        <v>30</v>
      </c>
    </row>
    <row r="6" spans="1:3" x14ac:dyDescent="0.25">
      <c r="B6" s="171"/>
      <c r="C6" s="172" t="s">
        <v>31</v>
      </c>
    </row>
    <row r="7" spans="1:3" x14ac:dyDescent="0.25">
      <c r="B7" s="173"/>
      <c r="C7" s="174" t="s">
        <v>32</v>
      </c>
    </row>
    <row r="8" spans="1:3" x14ac:dyDescent="0.25">
      <c r="B8" s="176" t="s">
        <v>33</v>
      </c>
      <c r="C8" s="177" t="s">
        <v>34</v>
      </c>
    </row>
    <row r="9" spans="1:3" x14ac:dyDescent="0.25">
      <c r="B9" s="169" t="s">
        <v>35</v>
      </c>
      <c r="C9" s="170" t="s">
        <v>36</v>
      </c>
    </row>
    <row r="10" spans="1:3" x14ac:dyDescent="0.25">
      <c r="B10" s="171"/>
      <c r="C10" s="172" t="s">
        <v>30</v>
      </c>
    </row>
    <row r="11" spans="1:3" x14ac:dyDescent="0.25">
      <c r="B11" s="171"/>
      <c r="C11" s="172" t="s">
        <v>37</v>
      </c>
    </row>
    <row r="12" spans="1:3" x14ac:dyDescent="0.25">
      <c r="B12" s="171"/>
      <c r="C12" s="172" t="s">
        <v>38</v>
      </c>
    </row>
    <row r="13" spans="1:3" x14ac:dyDescent="0.25">
      <c r="B13" s="173"/>
      <c r="C13" s="174" t="s">
        <v>39</v>
      </c>
    </row>
    <row r="14" spans="1:3" x14ac:dyDescent="0.25">
      <c r="B14" s="175" t="s">
        <v>40</v>
      </c>
      <c r="C14" s="178" t="s">
        <v>41</v>
      </c>
    </row>
    <row r="15" spans="1:3" x14ac:dyDescent="0.25">
      <c r="B15" s="179"/>
      <c r="C15" s="180" t="s">
        <v>30</v>
      </c>
    </row>
    <row r="16" spans="1:3" x14ac:dyDescent="0.25">
      <c r="B16" s="179"/>
      <c r="C16" s="180" t="s">
        <v>37</v>
      </c>
    </row>
    <row r="17" spans="2:3" x14ac:dyDescent="0.25">
      <c r="B17" s="181"/>
      <c r="C17" s="182" t="s">
        <v>38</v>
      </c>
    </row>
    <row r="18" spans="2:3" x14ac:dyDescent="0.25">
      <c r="B18" s="169" t="s">
        <v>42</v>
      </c>
      <c r="C18" s="170" t="s">
        <v>43</v>
      </c>
    </row>
    <row r="19" spans="2:3" x14ac:dyDescent="0.25">
      <c r="B19" s="171"/>
      <c r="C19" s="172" t="s">
        <v>30</v>
      </c>
    </row>
    <row r="20" spans="2:3" x14ac:dyDescent="0.25">
      <c r="B20" s="171"/>
      <c r="C20" s="172" t="s">
        <v>37</v>
      </c>
    </row>
    <row r="21" spans="2:3" x14ac:dyDescent="0.25">
      <c r="B21" s="173"/>
      <c r="C21" s="174" t="s">
        <v>38</v>
      </c>
    </row>
    <row r="22" spans="2:3" x14ac:dyDescent="0.25">
      <c r="B22" s="175" t="s">
        <v>44</v>
      </c>
      <c r="C22" s="178" t="s">
        <v>45</v>
      </c>
    </row>
    <row r="23" spans="2:3" x14ac:dyDescent="0.25">
      <c r="B23" s="179"/>
      <c r="C23" s="180" t="s">
        <v>30</v>
      </c>
    </row>
    <row r="24" spans="2:3" x14ac:dyDescent="0.25">
      <c r="B24" s="179"/>
      <c r="C24" s="180" t="s">
        <v>37</v>
      </c>
    </row>
    <row r="25" spans="2:3" x14ac:dyDescent="0.25">
      <c r="B25" s="181"/>
      <c r="C25" s="182" t="s">
        <v>38</v>
      </c>
    </row>
    <row r="26" spans="2:3" x14ac:dyDescent="0.25">
      <c r="B26" s="169" t="s">
        <v>46</v>
      </c>
      <c r="C26" s="170" t="s">
        <v>47</v>
      </c>
    </row>
    <row r="27" spans="2:3" x14ac:dyDescent="0.25">
      <c r="B27" s="171"/>
      <c r="C27" s="172" t="s">
        <v>30</v>
      </c>
    </row>
    <row r="28" spans="2:3" x14ac:dyDescent="0.25">
      <c r="B28" s="171"/>
      <c r="C28" s="172" t="s">
        <v>37</v>
      </c>
    </row>
    <row r="29" spans="2:3" x14ac:dyDescent="0.25">
      <c r="B29" s="173"/>
      <c r="C29" s="174" t="s">
        <v>38</v>
      </c>
    </row>
    <row r="30" spans="2:3" x14ac:dyDescent="0.25">
      <c r="B30" s="169" t="s">
        <v>38</v>
      </c>
      <c r="C30" s="170" t="s">
        <v>38</v>
      </c>
    </row>
    <row r="31" spans="2:3" ht="15.75" thickBot="1" x14ac:dyDescent="0.3">
      <c r="B31" s="183"/>
      <c r="C31" s="184" t="s">
        <v>38</v>
      </c>
    </row>
    <row r="32" spans="2:3" x14ac:dyDescent="0.25">
      <c r="B32" s="185"/>
      <c r="C32" s="185"/>
    </row>
  </sheetData>
  <sheetProtection formatColumns="0" formatRows="0"/>
  <hyperlinks>
    <hyperlink ref="C5" location="'Inputs'!$A$1" tooltip="Section title. Click once to follow" display="Inputs" xr:uid="{3AE440AF-FE79-40A0-97B2-DDD234262BDB}"/>
    <hyperlink ref="C6" location="'Inputs'!$A$3" tooltip="Section subtitle. Click once to follow" display="Inputs that are the same for all distributors" xr:uid="{26B31BD5-F7C7-4A3E-A03D-D70E4B55A59F}"/>
    <hyperlink ref="C7" location="'Inputs'!$A$19" tooltip="Section subtitle. Click once to follow" display="Inputs that are specific to individual distributors" xr:uid="{27C0B223-3713-4011-AB03-2FC11C0C391E}"/>
    <hyperlink ref="C8" location="'EDB data'!$A$1" tooltip="Section title. Click once to follow" display="Inputs for the selected distributor" xr:uid="{7048D56F-BA4A-41D9-88A3-C4E6B3DB136F}"/>
    <hyperlink ref="C9" location="'TIMING'!$A$1" tooltip="Section title. Click once to follow" display="Intra-year timing" xr:uid="{C3004880-F1E1-49B6-B001-5F241ACF138B}"/>
    <hyperlink ref="C10" location="'TIMING'!$A$3" tooltip="Section subtitle. Click once to follow" display="Inputs" xr:uid="{73E5E884-0B39-4094-9FF3-692797669A3E}"/>
    <hyperlink ref="C11" location="'TIMING'!$A$10" tooltip="Section subtitle. Click once to follow" display="Calculations" xr:uid="{CB89C179-3BD5-4776-A6D0-B92C66D7E4EC}"/>
    <hyperlink ref="C12" location="'TIMING'!$A$21" tooltip="Section subtitle. Click once to follow" display="Outputs" xr:uid="{5B413C5C-A07D-4ED9-BC51-8760257EF230}"/>
    <hyperlink ref="C13" location="'TIMING'!$A$27" tooltip="Section subtitle. Click once to follow" display="Check for timing of revenue receipt" xr:uid="{CDA65485-0D84-43CE-8B47-0EB0252D89C3}"/>
    <hyperlink ref="C14" location="'RAB'!$A$1" tooltip="Section title. Click once to follow" display="Regulatory asset base" xr:uid="{2DE0CEE0-097D-4C07-B1BA-081BEC0E9999}"/>
    <hyperlink ref="C15" location="'RAB'!$A$3" tooltip="Section subtitle. Click once to follow" display="Inputs" xr:uid="{1B6C16EC-3EC8-4A73-817B-1F6DCCBB0765}"/>
    <hyperlink ref="C16" location="'RAB'!$A$13" tooltip="Section subtitle. Click once to follow" display="Calculations" xr:uid="{2B8E41A1-6A7C-465B-92E5-36AC26BE6E30}"/>
    <hyperlink ref="C17" location="'RAB'!$A$87" tooltip="Section subtitle. Click once to follow" display="Outputs" xr:uid="{9788867B-6B8C-4AA5-9317-34DCA04110CE}"/>
    <hyperlink ref="C18" location="'TAX'!$A$1" tooltip="Section title. Click once to follow" display="Tax calculations" xr:uid="{1A8D3CBF-1D1B-4153-AC41-DB919133C937}"/>
    <hyperlink ref="C19" location="'TAX'!$A$3" tooltip="Section subtitle. Click once to follow" display="Inputs" xr:uid="{BBEE0523-A283-452C-84FC-90D349C59571}"/>
    <hyperlink ref="C20" location="'TAX'!$A$22" tooltip="Section subtitle. Click once to follow" display="Calculations" xr:uid="{E497B8D5-8204-4589-8D8E-FEFBF0FE051C}"/>
    <hyperlink ref="C21" location="'TAX'!$A$89" tooltip="Section subtitle. Click once to follow" display="Outputs" xr:uid="{8BAF8F50-C2D6-4122-8959-0796B885F02B}"/>
    <hyperlink ref="C22" location="'BBAR'!$A$1" tooltip="Section title. Click once to follow" display="Building block allowable revenue" xr:uid="{F58539E5-7596-4FD2-B6A8-E694F057E327}"/>
    <hyperlink ref="C23" location="'BBAR'!$A$3" tooltip="Section subtitle. Click once to follow" display="Inputs" xr:uid="{8B8283AC-57B8-42E6-80C1-FAF9CBFFC4C7}"/>
    <hyperlink ref="C24" location="'BBAR'!$A$21" tooltip="Section subtitle. Click once to follow" display="Calculations" xr:uid="{9F5BCBE2-55A0-4ECD-AD71-31D33A416173}"/>
    <hyperlink ref="C25" location="'BBAR'!$A$52" tooltip="Section subtitle. Click once to follow" display="Outputs" xr:uid="{2B06B180-3171-437E-9007-AF3686D8E11F}"/>
    <hyperlink ref="C26" location="'MAR'!$A$1" tooltip="Section title. Click once to follow" display="Maximum allowable revenue" xr:uid="{F7A7D96D-D996-434B-9332-8A3EBDDD895D}"/>
    <hyperlink ref="C27" location="'MAR'!$A$3" tooltip="Section subtitle. Click once to follow" display="Inputs" xr:uid="{B8B0FBB7-823A-4077-A09F-F746A997EC56}"/>
    <hyperlink ref="C28" location="'MAR'!$A$13" tooltip="Section subtitle. Click once to follow" display="Calculations" xr:uid="{BE4B0827-FBF8-48C0-B2A3-8E08B6D30892}"/>
    <hyperlink ref="C29" location="'MAR'!$A$44" tooltip="Section subtitle. Click once to follow" display="Outputs" xr:uid="{E5D91935-7F3A-4EEF-A14A-373EA49EDDD3}"/>
    <hyperlink ref="C30" location="'Outputs'!$A$1" tooltip="Section title. Click once to follow" display="Outputs" xr:uid="{073C12ED-A181-4650-B60D-6382CA8B7F18}"/>
    <hyperlink ref="C31" location="'Outputs'!$A$8" tooltip="Section subtitle. Click once to follow" display="Outputs" xr:uid="{5925F579-77DF-4EAA-B11D-ABE12542A566}"/>
  </hyperlinks>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1509-559C-41EB-B228-7A2A3E106852}">
  <sheetPr codeName="Sheet1">
    <tabColor rgb="FFD97E55"/>
    <pageSetUpPr fitToPage="1"/>
  </sheetPr>
  <dimension ref="A1:N64"/>
  <sheetViews>
    <sheetView showGridLines="0" view="pageBreakPreview" zoomScaleNormal="100" zoomScaleSheetLayoutView="100" workbookViewId="0"/>
  </sheetViews>
  <sheetFormatPr defaultColWidth="9.140625" defaultRowHeight="15" customHeight="1" x14ac:dyDescent="0.25"/>
  <cols>
    <col min="1" max="1" width="67.5703125" customWidth="1"/>
    <col min="2" max="9" width="12" customWidth="1"/>
    <col min="10" max="10" width="2.7109375" customWidth="1"/>
    <col min="11" max="14" width="12" customWidth="1"/>
  </cols>
  <sheetData>
    <row r="1" spans="1:14" ht="51.75" customHeight="1" x14ac:dyDescent="0.25">
      <c r="A1" s="167" t="s">
        <v>30</v>
      </c>
      <c r="L1" s="57"/>
      <c r="M1" s="57"/>
      <c r="N1" s="57"/>
    </row>
    <row r="2" spans="1:14" ht="20.100000000000001" customHeight="1" x14ac:dyDescent="0.3">
      <c r="A2" s="198" t="s">
        <v>48</v>
      </c>
      <c r="B2" s="366" t="s">
        <v>49</v>
      </c>
      <c r="C2" s="199"/>
      <c r="D2" s="200"/>
      <c r="E2" s="200"/>
      <c r="F2" s="200"/>
      <c r="G2" s="200"/>
      <c r="H2" s="200"/>
      <c r="I2" s="200"/>
      <c r="J2" s="200"/>
      <c r="K2" s="200"/>
      <c r="L2" s="201" t="s">
        <v>50</v>
      </c>
      <c r="M2" s="56"/>
      <c r="N2" s="202"/>
    </row>
    <row r="3" spans="1:14" ht="44.25" customHeight="1" thickBot="1" x14ac:dyDescent="0.4">
      <c r="A3" s="203" t="s">
        <v>31</v>
      </c>
      <c r="B3" s="204"/>
      <c r="C3" s="204"/>
      <c r="D3" s="204"/>
      <c r="E3" s="204"/>
      <c r="F3" s="204"/>
      <c r="G3" s="204"/>
      <c r="H3" s="204"/>
      <c r="I3" s="200"/>
      <c r="J3" s="205"/>
      <c r="K3" s="205"/>
      <c r="L3" s="368" t="s">
        <v>51</v>
      </c>
      <c r="M3" s="368"/>
      <c r="N3" s="368"/>
    </row>
    <row r="4" spans="1:14" ht="21" customHeight="1" x14ac:dyDescent="0.25">
      <c r="A4" s="206"/>
      <c r="B4" s="207" t="s">
        <v>52</v>
      </c>
      <c r="C4" s="207" t="str">
        <f>YEAR(B13)-3 &amp; "/" &amp; YEAR(B13)-2002</f>
        <v>2019/20</v>
      </c>
      <c r="D4" s="207" t="str">
        <f t="shared" ref="D4:H4" si="0">LEFT(C4,4)+1 &amp; "/" &amp; RIGHT(C4,2)+1</f>
        <v>2020/21</v>
      </c>
      <c r="E4" s="207" t="str">
        <f t="shared" si="0"/>
        <v>2021/22</v>
      </c>
      <c r="F4" s="207" t="str">
        <f t="shared" si="0"/>
        <v>2022/23</v>
      </c>
      <c r="G4" s="207" t="str">
        <f t="shared" si="0"/>
        <v>2023/24</v>
      </c>
      <c r="H4" s="207" t="str">
        <f t="shared" si="0"/>
        <v>2024/25</v>
      </c>
      <c r="I4" s="200"/>
      <c r="J4" s="208"/>
      <c r="K4" s="208"/>
      <c r="L4" s="209" t="str">
        <f>C4</f>
        <v>2019/20</v>
      </c>
      <c r="M4" s="56"/>
      <c r="N4" s="56"/>
    </row>
    <row r="5" spans="1:14" x14ac:dyDescent="0.25">
      <c r="A5" s="133" t="s">
        <v>53</v>
      </c>
      <c r="B5" s="71"/>
      <c r="C5" s="71">
        <v>1</v>
      </c>
      <c r="D5" s="71">
        <v>2</v>
      </c>
      <c r="E5" s="71">
        <v>3</v>
      </c>
      <c r="F5" s="71">
        <v>4</v>
      </c>
      <c r="G5" s="71">
        <v>5</v>
      </c>
      <c r="H5" s="71">
        <v>6</v>
      </c>
      <c r="I5" s="200"/>
      <c r="L5" s="210" t="str">
        <f t="shared" ref="L5:L10" si="1">LEFT(L4,4)+1 &amp; "/" &amp; RIGHT(L4,2)+1</f>
        <v>2020/21</v>
      </c>
    </row>
    <row r="6" spans="1:14" x14ac:dyDescent="0.25">
      <c r="A6" s="133" t="s">
        <v>54</v>
      </c>
      <c r="B6" s="72"/>
      <c r="C6" s="72"/>
      <c r="D6" s="72"/>
      <c r="E6" s="73">
        <v>1</v>
      </c>
      <c r="F6" s="73">
        <v>2</v>
      </c>
      <c r="G6" s="73">
        <v>3</v>
      </c>
      <c r="H6" s="73">
        <v>4</v>
      </c>
      <c r="I6" s="200"/>
      <c r="L6" s="210" t="str">
        <f t="shared" si="1"/>
        <v>2021/22</v>
      </c>
    </row>
    <row r="7" spans="1:14" x14ac:dyDescent="0.25">
      <c r="A7" s="211" t="s">
        <v>55</v>
      </c>
      <c r="B7" s="50"/>
      <c r="C7" s="50">
        <v>1.6999999999999904E-2</v>
      </c>
      <c r="D7" s="50">
        <v>1.8999999999999906E-2</v>
      </c>
      <c r="E7" s="50">
        <v>2.0000000000000018E-2</v>
      </c>
      <c r="F7" s="50">
        <v>2.0000000000000018E-2</v>
      </c>
      <c r="G7" s="50">
        <v>2.0000000000000018E-2</v>
      </c>
      <c r="H7" s="50">
        <v>2.0000000000000018E-2</v>
      </c>
      <c r="I7" s="200"/>
      <c r="J7" s="143"/>
      <c r="K7" s="143"/>
      <c r="L7" s="210" t="str">
        <f t="shared" si="1"/>
        <v>2022/23</v>
      </c>
    </row>
    <row r="8" spans="1:14" x14ac:dyDescent="0.25">
      <c r="A8" s="133" t="s">
        <v>56</v>
      </c>
      <c r="B8" s="50"/>
      <c r="C8" s="50"/>
      <c r="D8" s="50"/>
      <c r="E8" s="50">
        <v>1.9502114592602871E-2</v>
      </c>
      <c r="F8" s="50">
        <v>2.0248058977042183E-2</v>
      </c>
      <c r="G8" s="50">
        <v>2.0000000000000018E-2</v>
      </c>
      <c r="H8" s="50">
        <v>2.0000000000000018E-2</v>
      </c>
      <c r="I8" s="200"/>
      <c r="J8" s="143"/>
      <c r="L8" s="210" t="str">
        <f t="shared" si="1"/>
        <v>2023/24</v>
      </c>
    </row>
    <row r="9" spans="1:14" x14ac:dyDescent="0.25">
      <c r="A9" s="133" t="s">
        <v>57</v>
      </c>
      <c r="B9" s="1"/>
      <c r="C9" s="1">
        <v>0.28000000000000003</v>
      </c>
      <c r="D9" s="1">
        <v>0.28000000000000003</v>
      </c>
      <c r="E9" s="1">
        <v>0.28000000000000003</v>
      </c>
      <c r="F9" s="1">
        <v>0.28000000000000003</v>
      </c>
      <c r="G9" s="1">
        <v>0.28000000000000003</v>
      </c>
      <c r="H9" s="1">
        <v>0.28000000000000003</v>
      </c>
      <c r="I9" s="200"/>
      <c r="J9" s="143"/>
      <c r="K9" s="143"/>
      <c r="L9" s="210" t="str">
        <f t="shared" si="1"/>
        <v>2024/25</v>
      </c>
    </row>
    <row r="10" spans="1:14" x14ac:dyDescent="0.25">
      <c r="A10" s="133" t="s">
        <v>58</v>
      </c>
      <c r="B10" s="144">
        <v>365</v>
      </c>
      <c r="C10" s="25"/>
      <c r="D10" s="25"/>
      <c r="E10" s="25"/>
      <c r="F10" s="25"/>
      <c r="G10" s="25"/>
      <c r="H10" s="25"/>
      <c r="I10" s="200"/>
      <c r="L10" s="210" t="str">
        <f t="shared" si="1"/>
        <v>2025/26</v>
      </c>
    </row>
    <row r="11" spans="1:14" ht="15.75" thickBot="1" x14ac:dyDescent="0.3">
      <c r="A11" s="133" t="s">
        <v>59</v>
      </c>
      <c r="B11" s="144">
        <v>182</v>
      </c>
      <c r="I11" s="200"/>
      <c r="L11" s="57" t="str">
        <f>"PV at 1-Apr-" &amp; MID(L6,3,2) &amp; ")"</f>
        <v>PV at 1-Apr-21)</v>
      </c>
      <c r="M11" s="57"/>
      <c r="N11" s="57"/>
    </row>
    <row r="12" spans="1:14" x14ac:dyDescent="0.25">
      <c r="A12" s="133" t="s">
        <v>60</v>
      </c>
      <c r="B12" s="144">
        <v>148</v>
      </c>
      <c r="L12" s="56"/>
      <c r="M12" s="56"/>
      <c r="N12" s="56"/>
    </row>
    <row r="13" spans="1:14" x14ac:dyDescent="0.25">
      <c r="A13" s="133" t="s">
        <v>61</v>
      </c>
      <c r="B13" s="154">
        <v>44651</v>
      </c>
    </row>
    <row r="14" spans="1:14" x14ac:dyDescent="0.25">
      <c r="A14" s="133" t="s">
        <v>62</v>
      </c>
      <c r="B14" s="145">
        <v>4.5699999999999998E-2</v>
      </c>
      <c r="C14" s="212"/>
    </row>
    <row r="15" spans="1:14" x14ac:dyDescent="0.25">
      <c r="A15" s="133" t="s">
        <v>63</v>
      </c>
      <c r="B15" s="145">
        <v>2.92E-2</v>
      </c>
      <c r="C15" s="212"/>
    </row>
    <row r="16" spans="1:14" x14ac:dyDescent="0.25">
      <c r="A16" s="133" t="s">
        <v>64</v>
      </c>
      <c r="B16" s="146">
        <v>0.42</v>
      </c>
    </row>
    <row r="17" spans="1:3" x14ac:dyDescent="0.25">
      <c r="A17" s="133" t="s">
        <v>65</v>
      </c>
      <c r="B17" s="144">
        <v>44</v>
      </c>
    </row>
    <row r="18" spans="1:3" x14ac:dyDescent="0.25">
      <c r="A18" s="134" t="s">
        <v>66</v>
      </c>
      <c r="B18" s="146">
        <v>0</v>
      </c>
    </row>
    <row r="19" spans="1:3" ht="39.950000000000003" customHeight="1" x14ac:dyDescent="0.35">
      <c r="A19" s="213" t="s">
        <v>32</v>
      </c>
      <c r="B19" s="155"/>
      <c r="C19" s="156"/>
    </row>
    <row r="20" spans="1:3" ht="26.25" x14ac:dyDescent="0.25">
      <c r="A20" s="214" t="s">
        <v>67</v>
      </c>
      <c r="B20" s="214"/>
      <c r="C20" s="215" t="s">
        <v>68</v>
      </c>
    </row>
    <row r="21" spans="1:3" x14ac:dyDescent="0.25">
      <c r="A21" s="214" t="s">
        <v>69</v>
      </c>
      <c r="B21" s="216"/>
      <c r="C21" s="217">
        <v>17</v>
      </c>
    </row>
    <row r="22" spans="1:3" ht="35.1" customHeight="1" x14ac:dyDescent="0.35">
      <c r="A22" s="218" t="s">
        <v>70</v>
      </c>
      <c r="B22" s="206"/>
      <c r="C22" s="206"/>
    </row>
    <row r="23" spans="1:3" x14ac:dyDescent="0.25">
      <c r="A23" s="133" t="s">
        <v>71</v>
      </c>
      <c r="B23" s="219"/>
      <c r="C23" s="219">
        <v>629322.99258132093</v>
      </c>
    </row>
    <row r="24" spans="1:3" x14ac:dyDescent="0.25">
      <c r="A24" s="133" t="s">
        <v>72</v>
      </c>
      <c r="B24" s="219"/>
      <c r="C24" s="219">
        <v>26843.769701943729</v>
      </c>
    </row>
    <row r="25" spans="1:3" x14ac:dyDescent="0.25">
      <c r="A25" s="133" t="s">
        <v>73</v>
      </c>
      <c r="B25" s="219"/>
      <c r="C25" s="219">
        <v>661486.94464894896</v>
      </c>
    </row>
    <row r="26" spans="1:3" x14ac:dyDescent="0.25">
      <c r="A26" s="133" t="s">
        <v>74</v>
      </c>
      <c r="B26" s="219"/>
      <c r="C26" s="219">
        <v>570623.24248525442</v>
      </c>
    </row>
    <row r="27" spans="1:3" x14ac:dyDescent="0.25">
      <c r="A27" s="133" t="s">
        <v>75</v>
      </c>
      <c r="B27" s="219"/>
      <c r="C27" s="219">
        <v>23341.636513552337</v>
      </c>
    </row>
    <row r="28" spans="1:3" x14ac:dyDescent="0.25">
      <c r="A28" s="133" t="s">
        <v>76</v>
      </c>
      <c r="B28" s="219"/>
      <c r="C28" s="219">
        <v>29381.356067786801</v>
      </c>
    </row>
    <row r="29" spans="1:3" x14ac:dyDescent="0.25">
      <c r="A29" s="133" t="s">
        <v>77</v>
      </c>
      <c r="B29" s="219"/>
      <c r="C29" s="219">
        <v>359867.58149839286</v>
      </c>
    </row>
    <row r="30" spans="1:3" x14ac:dyDescent="0.25">
      <c r="A30" s="133" t="s">
        <v>78</v>
      </c>
      <c r="B30" s="219"/>
      <c r="C30" s="219">
        <v>7150.7843480592637</v>
      </c>
    </row>
    <row r="31" spans="1:3" x14ac:dyDescent="0.25">
      <c r="A31" s="133" t="s">
        <v>79</v>
      </c>
      <c r="B31" s="219"/>
      <c r="C31" s="219">
        <v>0</v>
      </c>
    </row>
    <row r="32" spans="1:3" x14ac:dyDescent="0.25">
      <c r="A32" s="133" t="s">
        <v>80</v>
      </c>
      <c r="B32" s="219"/>
      <c r="C32" s="219">
        <v>-36198.204250525821</v>
      </c>
    </row>
    <row r="33" spans="1:8" x14ac:dyDescent="0.25">
      <c r="A33" s="133" t="s">
        <v>81</v>
      </c>
      <c r="B33" s="147"/>
      <c r="C33" s="147">
        <v>1</v>
      </c>
    </row>
    <row r="34" spans="1:8" x14ac:dyDescent="0.25">
      <c r="A34" s="133" t="str">
        <f>"Additional allowance (PV at 1-Apr-" &amp; MID(E4,3,2) &amp; ")"</f>
        <v>Additional allowance (PV at 1-Apr-21)</v>
      </c>
      <c r="B34" s="148"/>
      <c r="C34" s="148">
        <v>0</v>
      </c>
    </row>
    <row r="35" spans="1:8" x14ac:dyDescent="0.25">
      <c r="A35" s="133" t="s">
        <v>82</v>
      </c>
      <c r="B35" s="220"/>
      <c r="C35" s="220">
        <v>0</v>
      </c>
    </row>
    <row r="36" spans="1:8" ht="35.1" customHeight="1" x14ac:dyDescent="0.35">
      <c r="A36" s="218" t="s">
        <v>83</v>
      </c>
      <c r="B36" s="206"/>
      <c r="C36" s="206"/>
    </row>
    <row r="37" spans="1:8" x14ac:dyDescent="0.25">
      <c r="A37" s="133" t="str">
        <f>"Operating expenditure, " &amp; L6</f>
        <v>Operating expenditure, 2021/22</v>
      </c>
      <c r="B37" s="219"/>
      <c r="C37" s="219">
        <f/>
        <v>34692.683322065895</v>
      </c>
    </row>
    <row r="38" spans="1:8" x14ac:dyDescent="0.25">
      <c r="A38" s="133" t="str">
        <f>"Operating expenditure, " &amp; L7</f>
        <v>Operating expenditure, 2022/23</v>
      </c>
      <c r="B38" s="219"/>
      <c r="C38" s="219">
        <f/>
        <v>35799.649729524805</v>
      </c>
    </row>
    <row r="39" spans="1:8" x14ac:dyDescent="0.25">
      <c r="A39" s="133" t="str">
        <f>"Operating expenditure, " &amp; L8</f>
        <v>Operating expenditure, 2023/24</v>
      </c>
      <c r="B39" s="219"/>
      <c r="C39" s="219">
        <f/>
        <v>36936.338674723578</v>
      </c>
    </row>
    <row r="40" spans="1:8" x14ac:dyDescent="0.25">
      <c r="A40" s="133" t="str">
        <f>"Operating expenditure, " &amp; L9</f>
        <v>Operating expenditure, 2024/25</v>
      </c>
      <c r="B40" s="219"/>
      <c r="C40" s="219">
        <f/>
        <v>38025.016121670255</v>
      </c>
    </row>
    <row r="41" spans="1:8" x14ac:dyDescent="0.25">
      <c r="A41" s="133"/>
      <c r="B41" s="219"/>
      <c r="C41" s="219"/>
    </row>
    <row r="42" spans="1:8" ht="35.1" customHeight="1" x14ac:dyDescent="0.35">
      <c r="A42" s="218" t="s">
        <v>84</v>
      </c>
      <c r="B42" s="98"/>
      <c r="C42" s="98"/>
    </row>
    <row r="43" spans="1:8" x14ac:dyDescent="0.25">
      <c r="A43" s="133" t="str">
        <f t="shared" ref="A43:A48" si="2">"Value of commissioned assets, " &amp; L4</f>
        <v>Value of commissioned assets, 2019/20</v>
      </c>
      <c r="B43" s="219"/>
      <c r="C43" s="219">
        <v>43322.121308917325</v>
      </c>
    </row>
    <row r="44" spans="1:8" x14ac:dyDescent="0.25">
      <c r="A44" s="133" t="str">
        <f t="shared" si="2"/>
        <v>Value of commissioned assets, 2020/21</v>
      </c>
      <c r="B44" s="149"/>
      <c r="C44" s="149">
        <f/>
        <v>41822.637114331505</v>
      </c>
    </row>
    <row r="45" spans="1:8" x14ac:dyDescent="0.25">
      <c r="A45" s="133" t="str">
        <f t="shared" si="2"/>
        <v>Value of commissioned assets, 2021/22</v>
      </c>
      <c r="B45" s="219"/>
      <c r="C45" s="219">
        <f/>
        <v>36898.021245666787</v>
      </c>
    </row>
    <row r="46" spans="1:8" x14ac:dyDescent="0.25">
      <c r="A46" s="133" t="str">
        <f t="shared" si="2"/>
        <v>Value of commissioned assets, 2022/23</v>
      </c>
      <c r="B46" s="219"/>
      <c r="C46" s="219">
        <f/>
        <v>42342.783519181583</v>
      </c>
    </row>
    <row r="47" spans="1:8" x14ac:dyDescent="0.25">
      <c r="A47" s="133" t="str">
        <f t="shared" si="2"/>
        <v>Value of commissioned assets, 2023/24</v>
      </c>
      <c r="B47" s="219"/>
      <c r="C47" s="219">
        <f/>
        <v>39858.986706608717</v>
      </c>
    </row>
    <row r="48" spans="1:8" x14ac:dyDescent="0.25">
      <c r="A48" s="133" t="str">
        <f t="shared" si="2"/>
        <v>Value of commissioned assets, 2024/25</v>
      </c>
      <c r="B48" s="219"/>
      <c r="C48" s="221">
        <f/>
        <v>53484.683723856273</v>
      </c>
      <c r="D48" s="164" t="s">
        <v>85</v>
      </c>
      <c r="E48" s="164"/>
      <c r="F48" s="164"/>
      <c r="G48" s="164"/>
      <c r="H48" s="164"/>
    </row>
    <row r="49" spans="1:8" x14ac:dyDescent="0.25">
      <c r="A49" s="133"/>
      <c r="B49" s="219"/>
      <c r="C49" s="219"/>
      <c r="D49" s="164" t="s">
        <v>86</v>
      </c>
      <c r="E49" s="164"/>
      <c r="F49" s="164"/>
      <c r="G49" s="164"/>
      <c r="H49" s="164"/>
    </row>
    <row r="50" spans="1:8" ht="35.1" customHeight="1" x14ac:dyDescent="0.35">
      <c r="A50" s="218" t="s">
        <v>87</v>
      </c>
      <c r="B50" s="206"/>
      <c r="C50" s="206"/>
      <c r="D50" s="222" t="s">
        <v>88</v>
      </c>
      <c r="E50" s="164"/>
      <c r="F50" s="164"/>
      <c r="G50" s="164"/>
      <c r="H50" s="164"/>
    </row>
    <row r="51" spans="1:8" x14ac:dyDescent="0.25">
      <c r="A51" s="133" t="str">
        <f t="shared" ref="A51:A56" si="3">"Value of disposed assets, " &amp; L4</f>
        <v>Value of disposed assets, 2019/20</v>
      </c>
      <c r="B51" s="219"/>
      <c r="C51" s="219">
        <v>3.2834490266159988</v>
      </c>
    </row>
    <row r="52" spans="1:8" x14ac:dyDescent="0.25">
      <c r="A52" s="133" t="str">
        <f t="shared" si="3"/>
        <v>Value of disposed assets, 2020/21</v>
      </c>
      <c r="B52" s="219"/>
      <c r="C52" s="219">
        <v>3.3458345581217026</v>
      </c>
    </row>
    <row r="53" spans="1:8" x14ac:dyDescent="0.25">
      <c r="A53" s="133" t="str">
        <f t="shared" si="3"/>
        <v>Value of disposed assets, 2021/22</v>
      </c>
      <c r="B53" s="219"/>
      <c r="C53" s="219">
        <v>3.412751249284137</v>
      </c>
    </row>
    <row r="54" spans="1:8" x14ac:dyDescent="0.25">
      <c r="A54" s="133" t="str">
        <f t="shared" si="3"/>
        <v>Value of disposed assets, 2022/23</v>
      </c>
      <c r="B54" s="219"/>
      <c r="C54" s="219">
        <v>3.48100627426982</v>
      </c>
    </row>
    <row r="55" spans="1:8" x14ac:dyDescent="0.25">
      <c r="A55" s="133" t="str">
        <f t="shared" si="3"/>
        <v>Value of disposed assets, 2023/24</v>
      </c>
      <c r="B55" s="219"/>
      <c r="C55" s="219">
        <v>3.5506263997552168</v>
      </c>
    </row>
    <row r="56" spans="1:8" x14ac:dyDescent="0.25">
      <c r="A56" s="133" t="str">
        <f t="shared" si="3"/>
        <v>Value of disposed assets, 2024/25</v>
      </c>
      <c r="B56" s="219"/>
      <c r="C56" s="219">
        <v>3.6216389277503214</v>
      </c>
    </row>
    <row r="57" spans="1:8" x14ac:dyDescent="0.25">
      <c r="A57" s="133"/>
      <c r="B57" s="219"/>
      <c r="C57" s="219"/>
    </row>
    <row r="58" spans="1:8" ht="23.25" x14ac:dyDescent="0.35">
      <c r="A58" s="223" t="s">
        <v>89</v>
      </c>
      <c r="B58" s="224"/>
      <c r="C58" s="224"/>
      <c r="D58" s="164"/>
      <c r="E58" s="164"/>
      <c r="F58" s="164"/>
    </row>
    <row r="59" spans="1:8" ht="15" customHeight="1" x14ac:dyDescent="0.25">
      <c r="A59" s="164" t="s">
        <v>90</v>
      </c>
      <c r="B59" s="164"/>
      <c r="C59" s="225" t="b">
        <v>1</v>
      </c>
      <c r="D59" s="164"/>
      <c r="E59" s="164"/>
      <c r="F59" s="164"/>
    </row>
    <row r="60" spans="1:8" ht="15" customHeight="1" x14ac:dyDescent="0.25">
      <c r="A60" s="164"/>
      <c r="B60" s="164"/>
      <c r="C60" s="225" t="s">
        <v>91</v>
      </c>
      <c r="D60" s="225" t="s">
        <v>92</v>
      </c>
      <c r="E60" s="225" t="s">
        <v>93</v>
      </c>
      <c r="F60" s="225" t="s">
        <v>94</v>
      </c>
    </row>
    <row r="61" spans="1:8" ht="15" customHeight="1" x14ac:dyDescent="0.25">
      <c r="A61" s="351" t="s">
        <v>95</v>
      </c>
      <c r="B61" s="350"/>
      <c r="C61" s="221">
        <f>MAR!D37</f>
        <v>92847.264725727146</v>
      </c>
      <c r="D61" s="221">
        <f>MAR!E37</f>
        <v>94727.241617750711</v>
      </c>
      <c r="E61" s="221">
        <f>MAR!F37</f>
        <v>96621.786450105734</v>
      </c>
      <c r="F61" s="221">
        <f>MAR!G37</f>
        <v>98554.222179107848</v>
      </c>
    </row>
    <row r="62" spans="1:8" ht="30" x14ac:dyDescent="0.25">
      <c r="A62" s="352" t="s">
        <v>96</v>
      </c>
      <c r="B62" s="350"/>
      <c r="C62" s="221">
        <v>92774.744681407974</v>
      </c>
      <c r="D62" s="221">
        <v>94653.253183297158</v>
      </c>
      <c r="E62" s="221">
        <v>96546.318246963099</v>
      </c>
      <c r="F62" s="221">
        <v>98477.244611902366</v>
      </c>
    </row>
    <row r="63" spans="1:8" ht="15" customHeight="1" x14ac:dyDescent="0.25">
      <c r="A63" s="351"/>
      <c r="B63" s="351"/>
      <c r="C63" s="351"/>
      <c r="D63" s="351"/>
      <c r="E63" s="351"/>
      <c r="F63" s="351"/>
    </row>
    <row r="64" spans="1:8" ht="45" x14ac:dyDescent="0.25">
      <c r="A64" s="352" t="s">
        <v>97</v>
      </c>
      <c r="B64" s="164"/>
      <c r="C64" s="164"/>
      <c r="D64" s="164"/>
      <c r="E64" s="164"/>
      <c r="F64" s="164"/>
    </row>
  </sheetData>
  <mergeCells count="1">
    <mergeCell ref="L3:N3"/>
  </mergeCells>
  <dataValidations disablePrompts="1" count="1">
    <dataValidation type="list" allowBlank="1" showInputMessage="1" showErrorMessage="1" sqref="C59" xr:uid="{7D83D9FA-C47B-4DBE-9C7B-9B26B34C19BB}">
      <formula1>"true,false"</formula1>
    </dataValidation>
  </dataValidations>
  <pageMargins left="0.70866141732283472" right="0.70866141732283472" top="0.74803149606299213" bottom="0.74803149606299213" header="0.31496062992125984" footer="0.31496062992125984"/>
  <pageSetup paperSize="9" scale="52" orientation="portrait" r:id="rId1"/>
  <rowBreaks count="2" manualBreakCount="2">
    <brk id="35" max="9" man="1"/>
    <brk id="4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29F6-955A-4C8A-A019-953F75F3ABB2}">
  <sheetPr codeName="Sheet2">
    <tabColor rgb="FFD97E55"/>
    <pageSetUpPr fitToPage="1"/>
  </sheetPr>
  <dimension ref="A1:H63"/>
  <sheetViews>
    <sheetView showGridLines="0" view="pageBreakPreview" zoomScaleNormal="100" zoomScaleSheetLayoutView="100" workbookViewId="0">
      <selection activeCell="A75" sqref="A75"/>
    </sheetView>
  </sheetViews>
  <sheetFormatPr defaultColWidth="9.140625" defaultRowHeight="15" customHeight="1" x14ac:dyDescent="0.25"/>
  <cols>
    <col min="1" max="1" width="55.28515625" customWidth="1"/>
    <col min="2" max="8" width="13.7109375" customWidth="1"/>
    <col min="9" max="9" width="2.7109375" customWidth="1"/>
  </cols>
  <sheetData>
    <row r="1" spans="1:8" ht="39.950000000000003" customHeight="1" x14ac:dyDescent="0.35">
      <c r="A1" s="167" t="s">
        <v>34</v>
      </c>
      <c r="D1" s="197"/>
      <c r="E1" s="197"/>
      <c r="F1" s="197"/>
      <c r="H1" s="226" t="str">
        <f>EDB_Name</f>
        <v>Wellington Electricity</v>
      </c>
    </row>
    <row r="2" spans="1:8" ht="39.950000000000003" customHeight="1" x14ac:dyDescent="0.25">
      <c r="A2" s="74" t="s">
        <v>98</v>
      </c>
      <c r="B2" s="75"/>
      <c r="C2" s="76"/>
      <c r="D2" s="199"/>
      <c r="E2" s="200"/>
      <c r="F2" s="200"/>
      <c r="G2" s="200"/>
      <c r="H2" s="200"/>
    </row>
    <row r="3" spans="1:8" ht="15" customHeight="1" x14ac:dyDescent="0.25">
      <c r="A3" s="227" t="s">
        <v>99</v>
      </c>
      <c r="B3" s="206"/>
      <c r="C3" s="228" t="s">
        <v>100</v>
      </c>
      <c r="D3" s="199"/>
    </row>
    <row r="4" spans="1:8" ht="18.75" x14ac:dyDescent="0.25">
      <c r="A4" s="229" t="s">
        <v>67</v>
      </c>
      <c r="B4" s="230"/>
      <c r="C4" s="336" t="s">
        <v>68</v>
      </c>
      <c r="D4" s="199"/>
    </row>
    <row r="5" spans="1:8" ht="18.75" x14ac:dyDescent="0.25">
      <c r="A5" s="229" t="s">
        <v>69</v>
      </c>
      <c r="B5" s="230"/>
      <c r="C5" s="231">
        <f>Inputs!C21</f>
        <v>17</v>
      </c>
      <c r="D5" s="199"/>
    </row>
    <row r="6" spans="1:8" x14ac:dyDescent="0.25">
      <c r="A6" s="229" t="s">
        <v>101</v>
      </c>
      <c r="B6" s="230"/>
      <c r="C6" s="231">
        <f>C5</f>
        <v>17</v>
      </c>
    </row>
    <row r="7" spans="1:8" ht="32.25" customHeight="1" x14ac:dyDescent="0.35">
      <c r="A7" s="60" t="s">
        <v>102</v>
      </c>
      <c r="B7" s="25"/>
      <c r="C7" s="25"/>
    </row>
    <row r="8" spans="1:8" x14ac:dyDescent="0.25">
      <c r="A8" s="77" t="s">
        <v>103</v>
      </c>
      <c r="B8" s="5" t="s">
        <v>52</v>
      </c>
    </row>
    <row r="9" spans="1:8" x14ac:dyDescent="0.25">
      <c r="A9" s="9" t="str">
        <f>Inputs!A14</f>
        <v>Vanilla WACC (67th percentile)</v>
      </c>
      <c r="B9" s="232">
        <f>Inputs!B14</f>
        <v>4.5699999999999998E-2</v>
      </c>
    </row>
    <row r="10" spans="1:8" x14ac:dyDescent="0.25">
      <c r="A10" s="9" t="str">
        <f>Inputs!A15</f>
        <v>Cost of debt</v>
      </c>
      <c r="B10" s="232">
        <f>Inputs!B15</f>
        <v>2.92E-2</v>
      </c>
    </row>
    <row r="11" spans="1:8" x14ac:dyDescent="0.25">
      <c r="A11" s="9" t="str">
        <f>Inputs!A16</f>
        <v>Leverage</v>
      </c>
      <c r="B11" s="232">
        <f>Inputs!B16</f>
        <v>0.42</v>
      </c>
    </row>
    <row r="12" spans="1:8" x14ac:dyDescent="0.25">
      <c r="A12" s="9" t="str">
        <f>Inputs!A17</f>
        <v>Years of remaining life for newly commissioned assets</v>
      </c>
      <c r="B12" s="233">
        <f>Inputs!B17</f>
        <v>44</v>
      </c>
      <c r="C12" s="234" t="s">
        <v>104</v>
      </c>
    </row>
    <row r="13" spans="1:8" x14ac:dyDescent="0.25">
      <c r="A13" s="9" t="str">
        <f>Inputs!A18</f>
        <v>Industry-wide X factor</v>
      </c>
      <c r="B13" s="20">
        <f>Inputs!B18</f>
        <v>0</v>
      </c>
    </row>
    <row r="14" spans="1:8" x14ac:dyDescent="0.25">
      <c r="A14" s="9" t="str">
        <f>Inputs!A10</f>
        <v>Days in a year</v>
      </c>
      <c r="B14" s="233">
        <f>Inputs!B10</f>
        <v>365</v>
      </c>
      <c r="C14" s="234" t="s">
        <v>105</v>
      </c>
    </row>
    <row r="15" spans="1:8" x14ac:dyDescent="0.25">
      <c r="A15" s="9" t="str">
        <f>Inputs!A11</f>
        <v>Days from mid-year to year-end</v>
      </c>
      <c r="B15" s="233">
        <f>Inputs!B11</f>
        <v>182</v>
      </c>
      <c r="C15" s="234" t="s">
        <v>105</v>
      </c>
    </row>
    <row r="16" spans="1:8" x14ac:dyDescent="0.25">
      <c r="A16" s="9" t="str">
        <f>Inputs!A12</f>
        <v>Days from revenue date to year-end</v>
      </c>
      <c r="B16" s="233">
        <f>Inputs!B12</f>
        <v>148</v>
      </c>
      <c r="C16" s="234" t="s">
        <v>105</v>
      </c>
    </row>
    <row r="17" spans="1:8" x14ac:dyDescent="0.25">
      <c r="A17" s="9" t="str">
        <f>Inputs!A13</f>
        <v>Last day of year 1 of the DPP period</v>
      </c>
      <c r="B17" s="21">
        <f>Inputs!B13</f>
        <v>44651</v>
      </c>
    </row>
    <row r="18" spans="1:8" ht="27.75" customHeight="1" x14ac:dyDescent="0.35">
      <c r="A18" s="78" t="s">
        <v>106</v>
      </c>
      <c r="B18" s="25"/>
    </row>
    <row r="19" spans="1:8" x14ac:dyDescent="0.25">
      <c r="A19" s="22"/>
      <c r="B19" s="5" t="str">
        <f>Inputs!C4</f>
        <v>2019/20</v>
      </c>
      <c r="C19" s="5" t="str">
        <f>Inputs!D4</f>
        <v>2020/21</v>
      </c>
      <c r="D19" s="5" t="str">
        <f>Inputs!E4</f>
        <v>2021/22</v>
      </c>
      <c r="E19" s="5" t="str">
        <f>Inputs!F4</f>
        <v>2022/23</v>
      </c>
      <c r="F19" s="5" t="str">
        <f>Inputs!G4</f>
        <v>2023/24</v>
      </c>
      <c r="G19" s="127" t="str">
        <f>Inputs!H4</f>
        <v>2024/25</v>
      </c>
      <c r="H19" s="347"/>
    </row>
    <row r="20" spans="1:8" x14ac:dyDescent="0.25">
      <c r="A20" s="9" t="str">
        <f>Inputs!A5</f>
        <v>Year in modelling period</v>
      </c>
      <c r="B20" s="40">
        <f>Inputs!C5</f>
        <v>1</v>
      </c>
      <c r="C20" s="40">
        <f>Inputs!D5</f>
        <v>2</v>
      </c>
      <c r="D20" s="40">
        <f>Inputs!E5</f>
        <v>3</v>
      </c>
      <c r="E20" s="40">
        <f>Inputs!F5</f>
        <v>4</v>
      </c>
      <c r="F20" s="40">
        <f>Inputs!G5</f>
        <v>5</v>
      </c>
      <c r="G20" s="40">
        <f>Inputs!H5</f>
        <v>6</v>
      </c>
      <c r="H20" s="12"/>
    </row>
    <row r="21" spans="1:8" x14ac:dyDescent="0.25">
      <c r="A21" s="9" t="str">
        <f>Inputs!A6</f>
        <v>Year in period that DPP3 applies to Wellington Electricity</v>
      </c>
      <c r="B21" s="235"/>
      <c r="C21" s="235"/>
      <c r="D21" s="40">
        <f>Inputs!E6</f>
        <v>1</v>
      </c>
      <c r="E21" s="40">
        <f>Inputs!F6</f>
        <v>2</v>
      </c>
      <c r="F21" s="40">
        <f>Inputs!G6</f>
        <v>3</v>
      </c>
      <c r="G21" s="40">
        <f>Inputs!H6</f>
        <v>4</v>
      </c>
      <c r="H21" s="12"/>
    </row>
    <row r="22" spans="1:8" x14ac:dyDescent="0.25">
      <c r="A22" s="9" t="str">
        <f>Inputs!A7</f>
        <v>Forecast changes in CPI used for revaluations</v>
      </c>
      <c r="B22" s="23">
        <f>Inputs!C7</f>
        <v>1.6999999999999904E-2</v>
      </c>
      <c r="C22" s="23">
        <f>Inputs!D7</f>
        <v>1.8999999999999906E-2</v>
      </c>
      <c r="D22" s="23">
        <f>Inputs!E7</f>
        <v>2.0000000000000018E-2</v>
      </c>
      <c r="E22" s="23">
        <f>Inputs!F7</f>
        <v>2.0000000000000018E-2</v>
      </c>
      <c r="F22" s="23">
        <f>Inputs!G7</f>
        <v>2.0000000000000018E-2</v>
      </c>
      <c r="G22" s="23">
        <f>Inputs!H7</f>
        <v>2.0000000000000018E-2</v>
      </c>
      <c r="H22" s="12"/>
    </row>
    <row r="23" spans="1:8" x14ac:dyDescent="0.25">
      <c r="A23" s="9" t="str">
        <f>Inputs!A8</f>
        <v>Forecast changes in the CPI element of the price path</v>
      </c>
      <c r="B23" s="23"/>
      <c r="C23" s="23"/>
      <c r="D23" s="23">
        <f>Inputs!E8</f>
        <v>1.9502114592602871E-2</v>
      </c>
      <c r="E23" s="23">
        <f>Inputs!F8</f>
        <v>2.0248058977042183E-2</v>
      </c>
      <c r="F23" s="23">
        <f>Inputs!G8</f>
        <v>2.0000000000000018E-2</v>
      </c>
      <c r="G23" s="23">
        <f>Inputs!H8</f>
        <v>2.0000000000000018E-2</v>
      </c>
      <c r="H23" s="12"/>
    </row>
    <row r="24" spans="1:8" x14ac:dyDescent="0.25">
      <c r="A24" s="24" t="str">
        <f>Inputs!A9</f>
        <v>Company tax rate</v>
      </c>
      <c r="B24" s="39">
        <f>Inputs!C9</f>
        <v>0.28000000000000003</v>
      </c>
      <c r="C24" s="39">
        <f>Inputs!D9</f>
        <v>0.28000000000000003</v>
      </c>
      <c r="D24" s="39">
        <f>Inputs!E9</f>
        <v>0.28000000000000003</v>
      </c>
      <c r="E24" s="39">
        <f>Inputs!F9</f>
        <v>0.28000000000000003</v>
      </c>
      <c r="F24" s="39">
        <f>Inputs!G9</f>
        <v>0.28000000000000003</v>
      </c>
      <c r="G24" s="39">
        <f>Inputs!H9</f>
        <v>0.28000000000000003</v>
      </c>
      <c r="H24" s="12"/>
    </row>
    <row r="25" spans="1:8" ht="29.25" customHeight="1" x14ac:dyDescent="0.35">
      <c r="A25" s="60" t="s">
        <v>107</v>
      </c>
      <c r="B25" s="25"/>
      <c r="C25" s="25"/>
      <c r="D25" s="25"/>
      <c r="E25" s="25"/>
      <c r="F25" s="25"/>
      <c r="G25" s="25"/>
    </row>
    <row r="26" spans="1:8" ht="21" x14ac:dyDescent="0.35">
      <c r="A26" s="79" t="s">
        <v>70</v>
      </c>
      <c r="B26" s="61"/>
      <c r="C26" s="236"/>
      <c r="D26" s="237"/>
      <c r="E26" s="237"/>
      <c r="F26" s="237"/>
      <c r="G26" s="237"/>
      <c r="H26" s="237"/>
    </row>
    <row r="27" spans="1:8" x14ac:dyDescent="0.25">
      <c r="A27" s="9" t="str">
        <f>Inputs!A23</f>
        <v>Opening RAB</v>
      </c>
      <c r="B27" s="233">
        <f>Inputs!C23</f>
        <v>629322.99258132093</v>
      </c>
    </row>
    <row r="28" spans="1:8" x14ac:dyDescent="0.25">
      <c r="A28" s="9" t="str">
        <f>Inputs!A24</f>
        <v>Total depreciation</v>
      </c>
      <c r="B28" s="233">
        <f>Inputs!C24</f>
        <v>26843.769701943729</v>
      </c>
    </row>
    <row r="29" spans="1:8" x14ac:dyDescent="0.25">
      <c r="A29" s="9" t="str">
        <f>Inputs!A25</f>
        <v>Closing RAB</v>
      </c>
      <c r="B29" s="233">
        <f>Inputs!C25</f>
        <v>661486.94464894896</v>
      </c>
    </row>
    <row r="30" spans="1:8" x14ac:dyDescent="0.25">
      <c r="A30" s="9" t="str">
        <f>Inputs!A26</f>
        <v>Opening RAB excluding revaluations</v>
      </c>
      <c r="B30" s="233">
        <f>Inputs!C26</f>
        <v>570623.24248525442</v>
      </c>
    </row>
    <row r="31" spans="1:8" x14ac:dyDescent="0.25">
      <c r="A31" s="9" t="str">
        <f>Inputs!A27</f>
        <v>Adjusted depreciation</v>
      </c>
      <c r="B31" s="233">
        <f>Inputs!C27</f>
        <v>23341.636513552337</v>
      </c>
    </row>
    <row r="32" spans="1:8" x14ac:dyDescent="0.25">
      <c r="A32" s="9" t="str">
        <f>Inputs!A28</f>
        <v>Tax depreciation</v>
      </c>
      <c r="B32" s="233">
        <f>Inputs!C28</f>
        <v>29381.356067786801</v>
      </c>
    </row>
    <row r="33" spans="1:8" x14ac:dyDescent="0.25">
      <c r="A33" s="9" t="str">
        <f>Inputs!A29</f>
        <v>Opening regulatory tax asset value</v>
      </c>
      <c r="B33" s="233">
        <f>Inputs!C29</f>
        <v>359867.58149839286</v>
      </c>
    </row>
    <row r="34" spans="1:8" x14ac:dyDescent="0.25">
      <c r="A34" s="9" t="str">
        <f>Inputs!A30</f>
        <v>Amortisation of initial differences in asset values</v>
      </c>
      <c r="B34" s="233">
        <f>Inputs!C30</f>
        <v>7150.7843480592637</v>
      </c>
    </row>
    <row r="35" spans="1:8" x14ac:dyDescent="0.25">
      <c r="A35" s="9" t="str">
        <f>Inputs!A31</f>
        <v>Term credit spread differential allowance</v>
      </c>
      <c r="B35" s="233">
        <f>Inputs!C31</f>
        <v>0</v>
      </c>
    </row>
    <row r="36" spans="1:8" x14ac:dyDescent="0.25">
      <c r="A36" s="9" t="str">
        <f>Inputs!A32</f>
        <v>Opening deferred tax balance</v>
      </c>
      <c r="B36" s="233">
        <f>Inputs!C32</f>
        <v>-36198.204250525821</v>
      </c>
    </row>
    <row r="37" spans="1:8" x14ac:dyDescent="0.25">
      <c r="A37" s="9" t="str">
        <f>Inputs!A33</f>
        <v>Adjustment factor (for accelerated depreciation)</v>
      </c>
      <c r="B37" s="233">
        <f>Inputs!C33</f>
        <v>1</v>
      </c>
    </row>
    <row r="38" spans="1:8" x14ac:dyDescent="0.25">
      <c r="A38" s="24" t="str">
        <f>Inputs!A34</f>
        <v>Additional allowance (PV at 1-Apr-21)</v>
      </c>
      <c r="B38" s="233">
        <f>Inputs!C34</f>
        <v>0</v>
      </c>
    </row>
    <row r="39" spans="1:8" x14ac:dyDescent="0.25">
      <c r="A39" s="238" t="str">
        <f>Inputs!A35</f>
        <v>Alternative X factor</v>
      </c>
      <c r="B39" s="233">
        <f>Inputs!C35</f>
        <v>0</v>
      </c>
    </row>
    <row r="40" spans="1:8" ht="27.75" customHeight="1" x14ac:dyDescent="0.35">
      <c r="A40" s="123" t="s">
        <v>83</v>
      </c>
      <c r="B40" s="124"/>
      <c r="C40" s="236"/>
      <c r="D40" s="237"/>
      <c r="E40" s="237"/>
      <c r="F40" s="237"/>
      <c r="G40" s="237"/>
      <c r="H40" s="237"/>
    </row>
    <row r="41" spans="1:8" x14ac:dyDescent="0.25">
      <c r="A41" s="9" t="str">
        <f>Inputs!A37</f>
        <v>Operating expenditure, 2021/22</v>
      </c>
      <c r="B41" s="233">
        <f>Inputs!C37</f>
        <v>34692.683322065895</v>
      </c>
    </row>
    <row r="42" spans="1:8" x14ac:dyDescent="0.25">
      <c r="A42" s="9" t="str">
        <f>Inputs!A38</f>
        <v>Operating expenditure, 2022/23</v>
      </c>
      <c r="B42" s="233">
        <f>Inputs!C38</f>
        <v>35799.649729524805</v>
      </c>
    </row>
    <row r="43" spans="1:8" x14ac:dyDescent="0.25">
      <c r="A43" s="9" t="str">
        <f>Inputs!A39</f>
        <v>Operating expenditure, 2023/24</v>
      </c>
      <c r="B43" s="233">
        <f>Inputs!C39</f>
        <v>36936.338674723578</v>
      </c>
    </row>
    <row r="44" spans="1:8" x14ac:dyDescent="0.25">
      <c r="A44" s="9" t="str">
        <f>Inputs!A40</f>
        <v>Operating expenditure, 2024/25</v>
      </c>
      <c r="B44" s="233">
        <f>Inputs!C40</f>
        <v>38025.016121670255</v>
      </c>
    </row>
    <row r="45" spans="1:8" x14ac:dyDescent="0.25">
      <c r="A45" s="239"/>
      <c r="B45" s="98"/>
    </row>
    <row r="46" spans="1:8" x14ac:dyDescent="0.25">
      <c r="A46" s="7"/>
      <c r="B46" s="48"/>
    </row>
    <row r="47" spans="1:8" ht="21" x14ac:dyDescent="0.35">
      <c r="A47" s="79" t="s">
        <v>84</v>
      </c>
      <c r="B47" s="61"/>
      <c r="C47" s="236"/>
      <c r="D47" s="237"/>
      <c r="E47" s="237"/>
      <c r="F47" s="237"/>
      <c r="G47" s="237"/>
      <c r="H47" s="237"/>
    </row>
    <row r="48" spans="1:8" x14ac:dyDescent="0.25">
      <c r="A48" s="9" t="str">
        <f>Inputs!A43</f>
        <v>Value of commissioned assets, 2019/20</v>
      </c>
      <c r="B48" s="233">
        <f>Inputs!C43</f>
        <v>43322.121308917325</v>
      </c>
    </row>
    <row r="49" spans="1:8" x14ac:dyDescent="0.25">
      <c r="A49" s="9" t="str">
        <f>Inputs!A44</f>
        <v>Value of commissioned assets, 2020/21</v>
      </c>
      <c r="B49" s="233">
        <f>Inputs!C44</f>
        <v>41822.637114331505</v>
      </c>
    </row>
    <row r="50" spans="1:8" x14ac:dyDescent="0.25">
      <c r="A50" s="9" t="str">
        <f>Inputs!A45</f>
        <v>Value of commissioned assets, 2021/22</v>
      </c>
      <c r="B50" s="233">
        <f>Inputs!C45</f>
        <v>36898.021245666787</v>
      </c>
    </row>
    <row r="51" spans="1:8" x14ac:dyDescent="0.25">
      <c r="A51" s="9" t="str">
        <f>Inputs!A46</f>
        <v>Value of commissioned assets, 2022/23</v>
      </c>
      <c r="B51" s="233">
        <f>Inputs!C46</f>
        <v>42342.783519181583</v>
      </c>
    </row>
    <row r="52" spans="1:8" x14ac:dyDescent="0.25">
      <c r="A52" s="9" t="str">
        <f>Inputs!A47</f>
        <v>Value of commissioned assets, 2023/24</v>
      </c>
      <c r="B52" s="233">
        <f>Inputs!C47</f>
        <v>39858.986706608717</v>
      </c>
    </row>
    <row r="53" spans="1:8" x14ac:dyDescent="0.25">
      <c r="A53" s="9" t="str">
        <f>Inputs!A48</f>
        <v>Value of commissioned assets, 2024/25</v>
      </c>
      <c r="B53" s="233">
        <f>Inputs!C48</f>
        <v>53484.683723856273</v>
      </c>
    </row>
    <row r="54" spans="1:8" x14ac:dyDescent="0.25">
      <c r="A54" s="239"/>
      <c r="B54" s="98"/>
    </row>
    <row r="55" spans="1:8" x14ac:dyDescent="0.25">
      <c r="A55" s="80"/>
      <c r="B55" s="26"/>
    </row>
    <row r="56" spans="1:8" ht="21" x14ac:dyDescent="0.35">
      <c r="A56" s="79" t="s">
        <v>87</v>
      </c>
      <c r="B56" s="61"/>
      <c r="C56" s="236"/>
      <c r="D56" s="237"/>
      <c r="E56" s="237"/>
      <c r="F56" s="237"/>
      <c r="G56" s="237"/>
      <c r="H56" s="237"/>
    </row>
    <row r="57" spans="1:8" x14ac:dyDescent="0.25">
      <c r="A57" s="9" t="str">
        <f>Inputs!A51</f>
        <v>Value of disposed assets, 2019/20</v>
      </c>
      <c r="B57" s="233">
        <f>Inputs!C51</f>
        <v>3.2834490266159988</v>
      </c>
    </row>
    <row r="58" spans="1:8" x14ac:dyDescent="0.25">
      <c r="A58" s="9" t="str">
        <f>Inputs!A52</f>
        <v>Value of disposed assets, 2020/21</v>
      </c>
      <c r="B58" s="233">
        <f>Inputs!C52</f>
        <v>3.3458345581217026</v>
      </c>
    </row>
    <row r="59" spans="1:8" x14ac:dyDescent="0.25">
      <c r="A59" s="9" t="str">
        <f>Inputs!A53</f>
        <v>Value of disposed assets, 2021/22</v>
      </c>
      <c r="B59" s="233">
        <f>Inputs!C53</f>
        <v>3.412751249284137</v>
      </c>
    </row>
    <row r="60" spans="1:8" x14ac:dyDescent="0.25">
      <c r="A60" s="9" t="str">
        <f>Inputs!A54</f>
        <v>Value of disposed assets, 2022/23</v>
      </c>
      <c r="B60" s="233">
        <f>Inputs!C54</f>
        <v>3.48100627426982</v>
      </c>
    </row>
    <row r="61" spans="1:8" x14ac:dyDescent="0.25">
      <c r="A61" s="9" t="str">
        <f>Inputs!A55</f>
        <v>Value of disposed assets, 2023/24</v>
      </c>
      <c r="B61" s="233">
        <f>Inputs!C55</f>
        <v>3.5506263997552168</v>
      </c>
    </row>
    <row r="62" spans="1:8" x14ac:dyDescent="0.25">
      <c r="A62" s="9" t="str">
        <f>Inputs!A56</f>
        <v>Value of disposed assets, 2024/25</v>
      </c>
      <c r="B62" s="233">
        <f>Inputs!C56</f>
        <v>3.6216389277503214</v>
      </c>
    </row>
    <row r="63" spans="1:8" x14ac:dyDescent="0.25">
      <c r="A63" s="80"/>
      <c r="B63" s="25"/>
    </row>
  </sheetData>
  <dataValidations disablePrompts="1" count="1">
    <dataValidation type="list" allowBlank="1" showInputMessage="1" showErrorMessage="1" sqref="C4" xr:uid="{00000000-0002-0000-0400-000000000000}">
      <formula1>rEDBNames</formula1>
    </dataValidation>
  </dataValidations>
  <pageMargins left="0.70866141732283472" right="0.70866141732283472" top="0.74803149606299213" bottom="0.74803149606299213" header="0.31496062992125984" footer="0.31496062992125984"/>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18AD2-89CB-480E-B989-5E80513424E1}">
  <sheetPr codeName="Sheet4">
    <tabColor rgb="FF99988E"/>
    <pageSetUpPr fitToPage="1"/>
  </sheetPr>
  <dimension ref="A1:O42"/>
  <sheetViews>
    <sheetView showGridLines="0" view="pageBreakPreview" zoomScaleNormal="100" zoomScaleSheetLayoutView="100" workbookViewId="0"/>
  </sheetViews>
  <sheetFormatPr defaultColWidth="9.140625" defaultRowHeight="15" customHeight="1" x14ac:dyDescent="0.25"/>
  <cols>
    <col min="1" max="1" width="42.85546875" customWidth="1"/>
    <col min="2" max="2" width="10.28515625" customWidth="1"/>
    <col min="3" max="3" width="13" customWidth="1"/>
    <col min="4" max="4" width="15.5703125" customWidth="1"/>
    <col min="5" max="12" width="10" customWidth="1"/>
    <col min="13" max="15" width="9.85546875" customWidth="1"/>
    <col min="16" max="16" width="2.7109375" customWidth="1"/>
  </cols>
  <sheetData>
    <row r="1" spans="1:11" ht="39.950000000000003" customHeight="1" x14ac:dyDescent="0.25">
      <c r="A1" s="167" t="s">
        <v>36</v>
      </c>
    </row>
    <row r="2" spans="1:11" ht="20.100000000000001" customHeight="1" x14ac:dyDescent="0.25">
      <c r="A2" s="240" t="s">
        <v>108</v>
      </c>
      <c r="B2" s="241"/>
    </row>
    <row r="3" spans="1:11" ht="39.950000000000003" customHeight="1" x14ac:dyDescent="0.35">
      <c r="A3" s="242" t="s">
        <v>30</v>
      </c>
    </row>
    <row r="4" spans="1:11" x14ac:dyDescent="0.25">
      <c r="A4" s="70"/>
      <c r="B4" s="5" t="s">
        <v>109</v>
      </c>
      <c r="C4" s="81" t="s">
        <v>52</v>
      </c>
    </row>
    <row r="5" spans="1:11" x14ac:dyDescent="0.25">
      <c r="A5" s="229" t="s">
        <v>61</v>
      </c>
      <c r="B5" s="243" t="s">
        <v>33</v>
      </c>
      <c r="C5" s="244">
        <f>'EDB data'!B17</f>
        <v>44651</v>
      </c>
    </row>
    <row r="6" spans="1:11" x14ac:dyDescent="0.25">
      <c r="A6" s="229" t="s">
        <v>58</v>
      </c>
      <c r="B6" s="243" t="s">
        <v>33</v>
      </c>
      <c r="C6" s="41">
        <f>'EDB data'!B14</f>
        <v>365</v>
      </c>
    </row>
    <row r="7" spans="1:11" x14ac:dyDescent="0.25">
      <c r="A7" s="229" t="s">
        <v>59</v>
      </c>
      <c r="B7" s="243" t="s">
        <v>33</v>
      </c>
      <c r="C7" s="41">
        <f>'EDB data'!B15</f>
        <v>182</v>
      </c>
    </row>
    <row r="8" spans="1:11" x14ac:dyDescent="0.25">
      <c r="A8" s="229" t="s">
        <v>60</v>
      </c>
      <c r="B8" s="243" t="s">
        <v>33</v>
      </c>
      <c r="C8" s="41">
        <f>'EDB data'!B16</f>
        <v>148</v>
      </c>
    </row>
    <row r="9" spans="1:11" x14ac:dyDescent="0.25">
      <c r="A9" s="229" t="s">
        <v>62</v>
      </c>
      <c r="B9" s="243" t="s">
        <v>33</v>
      </c>
      <c r="C9" s="10">
        <f>WACC</f>
        <v>4.5699999999999998E-2</v>
      </c>
    </row>
    <row r="10" spans="1:11" ht="39.950000000000003" customHeight="1" x14ac:dyDescent="0.35">
      <c r="A10" s="82" t="s">
        <v>37</v>
      </c>
      <c r="B10" s="25"/>
      <c r="C10" s="25"/>
    </row>
    <row r="11" spans="1:11" x14ac:dyDescent="0.25">
      <c r="A11" s="3"/>
      <c r="B11" s="3"/>
      <c r="C11" s="37" t="s">
        <v>52</v>
      </c>
      <c r="D11" s="13"/>
      <c r="E11" s="13"/>
      <c r="F11" s="13"/>
      <c r="G11" s="13"/>
      <c r="H11" s="13"/>
      <c r="I11" s="13"/>
      <c r="J11" s="13"/>
      <c r="K11" s="13"/>
    </row>
    <row r="12" spans="1:11" x14ac:dyDescent="0.25">
      <c r="A12" s="9" t="s">
        <v>110</v>
      </c>
      <c r="B12" s="9"/>
      <c r="C12" s="14">
        <f>EOMONTH(C5,-6)</f>
        <v>44469</v>
      </c>
    </row>
    <row r="13" spans="1:11" x14ac:dyDescent="0.25">
      <c r="A13" s="9" t="s">
        <v>111</v>
      </c>
      <c r="B13" s="9"/>
      <c r="C13" s="14">
        <f>C5-C8</f>
        <v>44503</v>
      </c>
      <c r="D13" s="234" t="s">
        <v>112</v>
      </c>
    </row>
    <row r="14" spans="1:11" x14ac:dyDescent="0.25">
      <c r="A14" s="9" t="s">
        <v>113</v>
      </c>
      <c r="B14" s="9"/>
      <c r="C14" s="14">
        <f>C12</f>
        <v>44469</v>
      </c>
      <c r="D14" s="234" t="s">
        <v>114</v>
      </c>
    </row>
    <row r="15" spans="1:11" x14ac:dyDescent="0.25">
      <c r="A15" s="9" t="s">
        <v>115</v>
      </c>
      <c r="B15" s="9"/>
      <c r="C15" s="14">
        <f>C12</f>
        <v>44469</v>
      </c>
      <c r="D15" s="234" t="s">
        <v>114</v>
      </c>
    </row>
    <row r="16" spans="1:11" x14ac:dyDescent="0.25">
      <c r="A16" s="9" t="s">
        <v>116</v>
      </c>
      <c r="B16" s="9"/>
      <c r="C16" s="14">
        <f>C12</f>
        <v>44469</v>
      </c>
      <c r="D16" s="234" t="s">
        <v>114</v>
      </c>
    </row>
    <row r="17" spans="1:15" x14ac:dyDescent="0.25">
      <c r="A17" s="9" t="s">
        <v>117</v>
      </c>
      <c r="B17" s="9"/>
      <c r="C17" s="14">
        <f>C12</f>
        <v>44469</v>
      </c>
      <c r="D17" s="234" t="s">
        <v>114</v>
      </c>
    </row>
    <row r="18" spans="1:15" x14ac:dyDescent="0.25">
      <c r="A18" s="24" t="s">
        <v>118</v>
      </c>
      <c r="B18" s="9"/>
      <c r="C18" s="14">
        <f>C12</f>
        <v>44469</v>
      </c>
      <c r="D18" s="234" t="s">
        <v>114</v>
      </c>
    </row>
    <row r="19" spans="1:15" x14ac:dyDescent="0.25">
      <c r="A19" s="2" t="s">
        <v>119</v>
      </c>
      <c r="B19" s="24"/>
      <c r="C19" s="83">
        <f>(1+$C$9)^(C7/C6)</f>
        <v>1.0225321432719434</v>
      </c>
      <c r="D19" s="234" t="s">
        <v>120</v>
      </c>
    </row>
    <row r="20" spans="1:15" ht="18" x14ac:dyDescent="0.35">
      <c r="A20" s="2" t="s">
        <v>121</v>
      </c>
      <c r="B20" s="229"/>
      <c r="C20" s="245">
        <f>(1+$C$9)^(C8/C6)</f>
        <v>1.0182846181695255</v>
      </c>
      <c r="D20" s="234" t="s">
        <v>122</v>
      </c>
    </row>
    <row r="21" spans="1:15" ht="39.950000000000003" customHeight="1" x14ac:dyDescent="0.35">
      <c r="A21" s="82" t="s">
        <v>38</v>
      </c>
      <c r="B21" s="25"/>
      <c r="C21" s="25"/>
    </row>
    <row r="22" spans="1:15" x14ac:dyDescent="0.25">
      <c r="A22" s="84"/>
      <c r="B22" s="84"/>
      <c r="C22" s="81" t="s">
        <v>52</v>
      </c>
    </row>
    <row r="23" spans="1:15" ht="18" x14ac:dyDescent="0.35">
      <c r="A23" s="2" t="s">
        <v>123</v>
      </c>
      <c r="B23" s="238"/>
      <c r="C23" s="246">
        <f>$C$19</f>
        <v>1.0225321432719434</v>
      </c>
      <c r="D23" s="247"/>
    </row>
    <row r="24" spans="1:15" ht="18" x14ac:dyDescent="0.35">
      <c r="A24" s="2" t="s">
        <v>124</v>
      </c>
      <c r="B24" s="238"/>
      <c r="C24" s="246">
        <f>$C$19</f>
        <v>1.0225321432719434</v>
      </c>
      <c r="D24" s="247"/>
    </row>
    <row r="25" spans="1:15" ht="18" x14ac:dyDescent="0.35">
      <c r="A25" s="2" t="s">
        <v>125</v>
      </c>
      <c r="B25" s="238"/>
      <c r="C25" s="246">
        <f>$C$19</f>
        <v>1.0225321432719434</v>
      </c>
      <c r="D25" s="247"/>
    </row>
    <row r="26" spans="1:15" ht="18" x14ac:dyDescent="0.35">
      <c r="A26" s="2" t="s">
        <v>121</v>
      </c>
      <c r="B26" s="238"/>
      <c r="C26" s="246">
        <f>$C$20</f>
        <v>1.0182846181695255</v>
      </c>
      <c r="D26" s="248"/>
      <c r="F26" s="35"/>
    </row>
    <row r="27" spans="1:15" ht="39.950000000000003" customHeight="1" x14ac:dyDescent="0.35">
      <c r="A27" s="249" t="s">
        <v>39</v>
      </c>
      <c r="B27" s="85"/>
      <c r="C27" s="85"/>
      <c r="D27" s="250"/>
      <c r="E27" s="250"/>
      <c r="F27" s="250"/>
      <c r="G27" s="250"/>
      <c r="H27" s="250"/>
      <c r="I27" s="250"/>
      <c r="J27" s="250"/>
      <c r="K27" s="250"/>
      <c r="L27" s="250"/>
      <c r="M27" s="250"/>
      <c r="N27" s="250"/>
      <c r="O27" s="250"/>
    </row>
    <row r="28" spans="1:15" ht="15.75" x14ac:dyDescent="0.25">
      <c r="A28" s="212" t="s">
        <v>126</v>
      </c>
      <c r="B28" s="251"/>
      <c r="C28" s="250"/>
      <c r="D28" s="250"/>
      <c r="E28" s="250"/>
      <c r="F28" s="250"/>
      <c r="G28" s="250"/>
      <c r="H28" s="250"/>
      <c r="I28" s="250"/>
      <c r="J28" s="250"/>
      <c r="K28" s="250"/>
      <c r="L28" s="250"/>
      <c r="M28" s="250"/>
      <c r="N28" s="250"/>
      <c r="O28" s="250"/>
    </row>
    <row r="29" spans="1:15" ht="15.75" x14ac:dyDescent="0.25">
      <c r="A29" s="212" t="s">
        <v>127</v>
      </c>
      <c r="B29" s="251"/>
      <c r="C29" s="250"/>
      <c r="D29" s="250"/>
      <c r="E29" s="250"/>
      <c r="F29" s="250"/>
      <c r="G29" s="250"/>
      <c r="H29" s="250"/>
      <c r="I29" s="250"/>
      <c r="J29" s="250"/>
      <c r="K29" s="250"/>
      <c r="L29" s="250"/>
      <c r="M29" s="250"/>
      <c r="N29" s="250"/>
      <c r="O29" s="250"/>
    </row>
    <row r="30" spans="1:15" ht="39.950000000000003" customHeight="1" x14ac:dyDescent="0.25">
      <c r="A30" s="86" t="s">
        <v>128</v>
      </c>
      <c r="B30" s="87"/>
      <c r="C30" s="250"/>
      <c r="D30" s="250"/>
      <c r="E30" s="88"/>
      <c r="F30" s="88"/>
      <c r="G30" s="88"/>
      <c r="H30" s="88"/>
      <c r="I30" s="88"/>
      <c r="J30" s="88"/>
      <c r="K30" s="88"/>
      <c r="L30" s="88"/>
      <c r="M30" s="88"/>
      <c r="N30" s="88"/>
      <c r="O30" s="88"/>
    </row>
    <row r="31" spans="1:15" x14ac:dyDescent="0.25">
      <c r="A31" s="15" t="s">
        <v>129</v>
      </c>
      <c r="B31" s="15"/>
      <c r="C31" s="136">
        <f>EDATE(C5,-12)</f>
        <v>44286</v>
      </c>
      <c r="D31" s="253">
        <f>EOMONTH(C31,1)+20</f>
        <v>44336</v>
      </c>
      <c r="E31" s="254">
        <f t="shared" ref="E31:O31" si="0">EDATE(D31,1)</f>
        <v>44367</v>
      </c>
      <c r="F31" s="252">
        <f t="shared" si="0"/>
        <v>44397</v>
      </c>
      <c r="G31" s="252">
        <f t="shared" si="0"/>
        <v>44428</v>
      </c>
      <c r="H31" s="252">
        <f t="shared" si="0"/>
        <v>44459</v>
      </c>
      <c r="I31" s="252">
        <f t="shared" si="0"/>
        <v>44489</v>
      </c>
      <c r="J31" s="252">
        <f t="shared" si="0"/>
        <v>44520</v>
      </c>
      <c r="K31" s="252">
        <f t="shared" si="0"/>
        <v>44550</v>
      </c>
      <c r="L31" s="252">
        <f t="shared" si="0"/>
        <v>44581</v>
      </c>
      <c r="M31" s="252">
        <f t="shared" si="0"/>
        <v>44612</v>
      </c>
      <c r="N31" s="252">
        <f t="shared" si="0"/>
        <v>44640</v>
      </c>
      <c r="O31" s="252">
        <f t="shared" si="0"/>
        <v>44671</v>
      </c>
    </row>
    <row r="32" spans="1:15" x14ac:dyDescent="0.25">
      <c r="A32" s="255" t="s">
        <v>130</v>
      </c>
      <c r="B32" s="255"/>
      <c r="C32" s="256">
        <v>0</v>
      </c>
      <c r="D32" s="256">
        <v>1</v>
      </c>
      <c r="E32" s="256">
        <v>1</v>
      </c>
      <c r="F32" s="256">
        <v>1</v>
      </c>
      <c r="G32" s="256">
        <v>1</v>
      </c>
      <c r="H32" s="256">
        <v>1</v>
      </c>
      <c r="I32" s="256">
        <v>1</v>
      </c>
      <c r="J32" s="256">
        <v>1</v>
      </c>
      <c r="K32" s="256">
        <v>1</v>
      </c>
      <c r="L32" s="256">
        <v>1</v>
      </c>
      <c r="M32" s="256">
        <v>1</v>
      </c>
      <c r="N32" s="256">
        <v>1</v>
      </c>
      <c r="O32" s="256">
        <v>1</v>
      </c>
    </row>
    <row r="33" spans="1:15" x14ac:dyDescent="0.25">
      <c r="A33" s="85"/>
      <c r="B33" s="85"/>
      <c r="C33" s="85"/>
      <c r="D33" s="85"/>
      <c r="E33" s="85"/>
      <c r="F33" s="85"/>
      <c r="G33" s="85"/>
      <c r="H33" s="85"/>
      <c r="I33" s="85"/>
      <c r="J33" s="85"/>
      <c r="K33" s="85"/>
      <c r="L33" s="85"/>
      <c r="M33" s="85"/>
      <c r="N33" s="85"/>
      <c r="O33" s="85"/>
    </row>
    <row r="34" spans="1:15" x14ac:dyDescent="0.25">
      <c r="A34" s="86" t="s">
        <v>131</v>
      </c>
      <c r="B34" s="87"/>
      <c r="C34" s="250"/>
      <c r="D34" s="88"/>
      <c r="E34" s="250"/>
      <c r="F34" s="250"/>
      <c r="G34" s="250"/>
      <c r="H34" s="250"/>
      <c r="I34" s="250"/>
      <c r="J34" s="250"/>
      <c r="K34" s="250"/>
      <c r="L34" s="250"/>
      <c r="M34" s="250"/>
      <c r="N34" s="250"/>
      <c r="O34" s="250"/>
    </row>
    <row r="35" spans="1:15" x14ac:dyDescent="0.25">
      <c r="A35" s="15" t="s">
        <v>129</v>
      </c>
      <c r="B35" s="15"/>
      <c r="C35" s="257">
        <f>C31</f>
        <v>44286</v>
      </c>
      <c r="D35" s="254">
        <f>C13</f>
        <v>44503</v>
      </c>
      <c r="E35" s="250"/>
      <c r="F35" s="250"/>
      <c r="G35" s="250"/>
      <c r="H35" s="250"/>
      <c r="I35" s="250"/>
      <c r="J35" s="250"/>
      <c r="K35" s="250"/>
      <c r="L35" s="250"/>
      <c r="M35" s="250"/>
      <c r="N35" s="250"/>
      <c r="O35" s="250"/>
    </row>
    <row r="36" spans="1:15" x14ac:dyDescent="0.25">
      <c r="A36" s="255" t="s">
        <v>130</v>
      </c>
      <c r="B36" s="255"/>
      <c r="C36" s="256">
        <v>0</v>
      </c>
      <c r="D36" s="256">
        <v>12</v>
      </c>
      <c r="E36" s="250"/>
      <c r="F36" s="250"/>
      <c r="G36" s="250"/>
      <c r="H36" s="250"/>
      <c r="I36" s="250"/>
      <c r="J36" s="250"/>
      <c r="K36" s="250"/>
      <c r="L36" s="250"/>
      <c r="M36" s="250"/>
      <c r="N36" s="250"/>
      <c r="O36" s="250"/>
    </row>
    <row r="37" spans="1:15" x14ac:dyDescent="0.25">
      <c r="A37" s="255"/>
      <c r="B37" s="258"/>
      <c r="C37" s="89"/>
      <c r="D37" s="85"/>
      <c r="E37" s="250"/>
      <c r="F37" s="250"/>
      <c r="G37" s="250"/>
      <c r="H37" s="250"/>
      <c r="I37" s="250"/>
      <c r="J37" s="250"/>
      <c r="K37" s="250"/>
      <c r="L37" s="250"/>
      <c r="M37" s="250"/>
      <c r="N37" s="250"/>
      <c r="O37" s="250"/>
    </row>
    <row r="38" spans="1:15" x14ac:dyDescent="0.25">
      <c r="A38" s="15" t="s">
        <v>132</v>
      </c>
      <c r="B38" s="15"/>
      <c r="C38" s="259" t="s">
        <v>52</v>
      </c>
      <c r="D38" s="250"/>
      <c r="E38" s="250"/>
      <c r="F38" s="250"/>
      <c r="G38" s="250"/>
      <c r="H38" s="250"/>
      <c r="I38" s="250"/>
      <c r="J38" s="250"/>
      <c r="K38" s="250"/>
      <c r="L38" s="250"/>
      <c r="M38" s="250"/>
      <c r="N38" s="250"/>
      <c r="O38" s="250"/>
    </row>
    <row r="39" spans="1:15" x14ac:dyDescent="0.25">
      <c r="A39" s="260" t="str">
        <f>"PV as at "&amp;TEXT(EOMONTH(C5,-12),"dd mmm yy")&amp;" of the series of unit amounts"</f>
        <v>PV as at 31 Mar 21 of the series of unit amounts</v>
      </c>
      <c r="B39" s="255"/>
      <c r="C39" s="261">
        <f>XNPV(C9,C32:O32,C31:O31)</f>
        <v>11.68469323458495</v>
      </c>
      <c r="D39" s="250"/>
      <c r="E39" s="250"/>
      <c r="F39" s="250"/>
      <c r="G39" s="250"/>
      <c r="H39" s="250"/>
      <c r="I39" s="250"/>
      <c r="J39" s="250"/>
      <c r="K39" s="250"/>
      <c r="L39" s="250"/>
      <c r="M39" s="250"/>
      <c r="N39" s="250"/>
      <c r="O39" s="250"/>
    </row>
    <row r="40" spans="1:15" x14ac:dyDescent="0.25">
      <c r="A40" s="260" t="s">
        <v>133</v>
      </c>
      <c r="B40" s="255"/>
      <c r="C40" s="261">
        <f>XNPV(C9,C36:D36,C35:D35)</f>
        <v>11.685392959772692</v>
      </c>
      <c r="D40" s="250"/>
      <c r="E40" s="250"/>
      <c r="F40" s="250"/>
      <c r="G40" s="250"/>
      <c r="H40" s="250"/>
      <c r="I40" s="250"/>
      <c r="J40" s="250"/>
      <c r="K40" s="250"/>
      <c r="L40" s="250"/>
      <c r="M40" s="250"/>
      <c r="N40" s="250"/>
      <c r="O40" s="250"/>
    </row>
    <row r="41" spans="1:15" x14ac:dyDescent="0.25">
      <c r="A41" s="260" t="str">
        <f>"Difference in PV for a date of " &amp; TEXT(D35,"d mmm")</f>
        <v>Difference in PV for a date of 3 Nov</v>
      </c>
      <c r="B41" s="255"/>
      <c r="C41" s="261">
        <f>C39-C40</f>
        <v>-6.9972518774186199E-4</v>
      </c>
      <c r="D41" s="250"/>
      <c r="E41" s="250"/>
      <c r="F41" s="250"/>
      <c r="G41" s="250"/>
      <c r="H41" s="250"/>
      <c r="I41" s="250"/>
      <c r="J41" s="250"/>
      <c r="K41" s="250"/>
      <c r="L41" s="250"/>
      <c r="M41" s="250"/>
      <c r="N41" s="250"/>
      <c r="O41" s="250"/>
    </row>
    <row r="42" spans="1:15" x14ac:dyDescent="0.25">
      <c r="A42" s="260" t="s">
        <v>134</v>
      </c>
      <c r="B42" s="255"/>
      <c r="C42" s="16">
        <f>C41/C39</f>
        <v>-5.9883915965442697E-5</v>
      </c>
      <c r="D42" s="250"/>
      <c r="E42" s="250"/>
      <c r="F42" s="250"/>
      <c r="G42" s="250"/>
      <c r="H42" s="250"/>
      <c r="I42" s="250"/>
      <c r="J42" s="250"/>
      <c r="K42" s="250"/>
      <c r="L42" s="250"/>
      <c r="M42" s="250"/>
      <c r="N42" s="250"/>
      <c r="O42" s="250"/>
    </row>
  </sheetData>
  <pageMargins left="0.70866141732283472" right="0.70866141732283472" top="0.74803149606299213" bottom="0.74803149606299213" header="0.31496062992125984" footer="0.31496062992125984"/>
  <pageSetup paperSize="9" scale="4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A634A-992B-4071-B0BE-59F90ACADD36}">
  <sheetPr codeName="Sheet5">
    <tabColor rgb="FF99988E"/>
    <pageSetUpPr fitToPage="1"/>
  </sheetPr>
  <dimension ref="A1:J94"/>
  <sheetViews>
    <sheetView showGridLines="0" view="pageLayout" zoomScale="85" zoomScaleNormal="100" zoomScaleSheetLayoutView="100" zoomScalePageLayoutView="85" workbookViewId="0">
      <selection activeCell="E16" sqref="E16"/>
    </sheetView>
  </sheetViews>
  <sheetFormatPr defaultColWidth="9.140625" defaultRowHeight="15" customHeight="1" x14ac:dyDescent="0.25"/>
  <cols>
    <col min="1" max="1" width="50.5703125" customWidth="1"/>
    <col min="2" max="2" width="12.5703125" customWidth="1"/>
    <col min="3" max="3" width="12" customWidth="1"/>
    <col min="4" max="10" width="11.85546875" customWidth="1"/>
    <col min="11" max="11" width="2.7109375" customWidth="1"/>
  </cols>
  <sheetData>
    <row r="1" spans="1:10" ht="39.950000000000003" customHeight="1" x14ac:dyDescent="0.35">
      <c r="A1" s="167" t="s">
        <v>41</v>
      </c>
      <c r="C1" s="208"/>
      <c r="J1" s="226" t="str">
        <f>EDB_Name</f>
        <v>Wellington Electricity</v>
      </c>
    </row>
    <row r="2" spans="1:10" ht="20.100000000000001" customHeight="1" x14ac:dyDescent="0.25">
      <c r="A2" s="240" t="s">
        <v>135</v>
      </c>
      <c r="B2" s="241"/>
    </row>
    <row r="3" spans="1:10" ht="39.950000000000003" customHeight="1" x14ac:dyDescent="0.35">
      <c r="A3" s="242" t="s">
        <v>30</v>
      </c>
      <c r="C3" s="208"/>
      <c r="D3" s="262"/>
      <c r="E3" s="262"/>
    </row>
    <row r="4" spans="1:10" x14ac:dyDescent="0.25">
      <c r="A4" s="5"/>
      <c r="B4" s="5" t="s">
        <v>109</v>
      </c>
      <c r="C4" s="81" t="s">
        <v>52</v>
      </c>
      <c r="D4" s="4" t="str">
        <f>Inputs!C$4</f>
        <v>2019/20</v>
      </c>
      <c r="E4" s="4" t="str">
        <f>Inputs!D$4</f>
        <v>2020/21</v>
      </c>
      <c r="F4" s="4" t="str">
        <f>Inputs!E$4</f>
        <v>2021/22</v>
      </c>
      <c r="G4" s="4" t="str">
        <f>Inputs!F$4</f>
        <v>2022/23</v>
      </c>
      <c r="H4" s="4" t="str">
        <f>Inputs!G$4</f>
        <v>2023/24</v>
      </c>
      <c r="I4" s="93" t="str">
        <f>Inputs!H$4</f>
        <v>2024/25</v>
      </c>
      <c r="J4" s="13"/>
    </row>
    <row r="5" spans="1:10" x14ac:dyDescent="0.25">
      <c r="A5" s="238" t="s">
        <v>71</v>
      </c>
      <c r="B5" s="263" t="s">
        <v>33</v>
      </c>
      <c r="C5" s="264">
        <f>'EDB data'!B27</f>
        <v>629322.99258132093</v>
      </c>
      <c r="D5" s="90"/>
      <c r="E5" s="90"/>
      <c r="F5" s="90"/>
      <c r="G5" s="90"/>
      <c r="H5" s="90"/>
      <c r="I5" s="90"/>
      <c r="J5" s="13"/>
    </row>
    <row r="6" spans="1:10" x14ac:dyDescent="0.25">
      <c r="A6" s="238" t="s">
        <v>72</v>
      </c>
      <c r="B6" s="263" t="s">
        <v>33</v>
      </c>
      <c r="C6" s="264">
        <f>'EDB data'!B28</f>
        <v>26843.769701943729</v>
      </c>
      <c r="D6" s="265"/>
      <c r="E6" s="265"/>
      <c r="F6" s="265"/>
      <c r="G6" s="265"/>
      <c r="H6" s="265"/>
      <c r="I6" s="265"/>
      <c r="J6" s="13"/>
    </row>
    <row r="7" spans="1:10" x14ac:dyDescent="0.25">
      <c r="A7" s="238" t="s">
        <v>73</v>
      </c>
      <c r="B7" s="263" t="s">
        <v>33</v>
      </c>
      <c r="C7" s="264">
        <f>'EDB data'!B29</f>
        <v>661486.94464894896</v>
      </c>
      <c r="D7" s="265"/>
      <c r="E7" s="265"/>
      <c r="F7" s="265"/>
      <c r="G7" s="265"/>
      <c r="H7" s="265"/>
      <c r="I7" s="266"/>
      <c r="J7" s="13"/>
    </row>
    <row r="8" spans="1:10" x14ac:dyDescent="0.25">
      <c r="A8" s="238" t="s">
        <v>87</v>
      </c>
      <c r="B8" s="263" t="s">
        <v>33</v>
      </c>
      <c r="C8" s="264"/>
      <c r="D8" s="48">
        <f>'EDB data'!$B57</f>
        <v>3.2834490266159988</v>
      </c>
      <c r="E8" s="270">
        <f>'EDB data'!$B58</f>
        <v>3.3458345581217026</v>
      </c>
      <c r="F8" s="270">
        <f>'EDB data'!$B59</f>
        <v>3.412751249284137</v>
      </c>
      <c r="G8" s="270">
        <f>'EDB data'!$B60</f>
        <v>3.48100627426982</v>
      </c>
      <c r="H8" s="271">
        <f>'EDB data'!$B61</f>
        <v>3.5506263997552168</v>
      </c>
      <c r="I8" s="267">
        <f>'EDB data'!$B62</f>
        <v>3.6216389277503214</v>
      </c>
      <c r="J8" s="13"/>
    </row>
    <row r="9" spans="1:10" x14ac:dyDescent="0.25">
      <c r="A9" s="238" t="s">
        <v>84</v>
      </c>
      <c r="B9" s="263" t="s">
        <v>33</v>
      </c>
      <c r="C9" s="269"/>
      <c r="D9" s="233">
        <f>'EDB data'!$B48</f>
        <v>43322.121308917325</v>
      </c>
      <c r="E9" s="267">
        <f>'EDB data'!$B49</f>
        <v>41822.637114331505</v>
      </c>
      <c r="F9" s="267">
        <f>'EDB data'!$B50</f>
        <v>36898.021245666787</v>
      </c>
      <c r="G9" s="267">
        <f>'EDB data'!$B51</f>
        <v>42342.783519181583</v>
      </c>
      <c r="H9" s="268">
        <f>'EDB data'!$B52</f>
        <v>39858.986706608717</v>
      </c>
      <c r="I9" s="267">
        <f>'EDB data'!$B53</f>
        <v>53484.683723856273</v>
      </c>
      <c r="J9" s="13"/>
    </row>
    <row r="10" spans="1:10" x14ac:dyDescent="0.25">
      <c r="A10" s="238" t="s">
        <v>136</v>
      </c>
      <c r="B10" s="263" t="s">
        <v>33</v>
      </c>
      <c r="C10" s="264">
        <f>'EDB data'!B12</f>
        <v>44</v>
      </c>
      <c r="D10" s="272"/>
      <c r="E10" s="272"/>
      <c r="F10" s="272"/>
      <c r="G10" s="272"/>
      <c r="H10" s="272"/>
      <c r="I10" s="272"/>
      <c r="J10" s="13"/>
    </row>
    <row r="11" spans="1:10" x14ac:dyDescent="0.25">
      <c r="A11" s="238" t="s">
        <v>55</v>
      </c>
      <c r="B11" s="263" t="s">
        <v>33</v>
      </c>
      <c r="C11" s="273"/>
      <c r="D11" s="232">
        <f>'EDB data'!B22</f>
        <v>1.6999999999999904E-2</v>
      </c>
      <c r="E11" s="232">
        <f>'EDB data'!C22</f>
        <v>1.8999999999999906E-2</v>
      </c>
      <c r="F11" s="232">
        <f>'EDB data'!D22</f>
        <v>2.0000000000000018E-2</v>
      </c>
      <c r="G11" s="232">
        <f>'EDB data'!E22</f>
        <v>2.0000000000000018E-2</v>
      </c>
      <c r="H11" s="232">
        <f>'EDB data'!F22</f>
        <v>2.0000000000000018E-2</v>
      </c>
      <c r="I11" s="232">
        <f>'EDB data'!G22</f>
        <v>2.0000000000000018E-2</v>
      </c>
      <c r="J11" s="13"/>
    </row>
    <row r="12" spans="1:10" x14ac:dyDescent="0.25">
      <c r="A12" s="229" t="s">
        <v>81</v>
      </c>
      <c r="B12" s="263" t="s">
        <v>33</v>
      </c>
      <c r="C12" s="274">
        <f>'EDB data'!B37</f>
        <v>1</v>
      </c>
      <c r="D12" s="232"/>
      <c r="E12" s="232"/>
      <c r="F12" s="232"/>
      <c r="G12" s="232"/>
      <c r="H12" s="232"/>
      <c r="I12" s="232"/>
      <c r="J12" s="13"/>
    </row>
    <row r="13" spans="1:10" ht="39.950000000000003" customHeight="1" x14ac:dyDescent="0.35">
      <c r="A13" s="82" t="s">
        <v>37</v>
      </c>
      <c r="B13" s="25"/>
      <c r="C13" s="91"/>
      <c r="D13" s="92"/>
      <c r="E13" s="92"/>
      <c r="F13" s="25"/>
      <c r="G13" s="25"/>
      <c r="H13" s="25"/>
      <c r="I13" s="25"/>
    </row>
    <row r="14" spans="1:10" ht="21" x14ac:dyDescent="0.35">
      <c r="A14" s="237"/>
      <c r="B14" s="237"/>
      <c r="C14" s="236"/>
      <c r="D14" s="237"/>
      <c r="E14" s="237"/>
      <c r="F14" s="237"/>
      <c r="G14" s="237"/>
      <c r="H14" s="237"/>
      <c r="I14" s="237"/>
      <c r="J14" s="237"/>
    </row>
    <row r="15" spans="1:10" ht="36.75" customHeight="1" x14ac:dyDescent="0.35">
      <c r="A15" s="275" t="s">
        <v>137</v>
      </c>
      <c r="B15" s="237"/>
      <c r="C15" s="236"/>
      <c r="D15" s="58" t="s">
        <v>138</v>
      </c>
      <c r="E15" s="58" t="s">
        <v>139</v>
      </c>
      <c r="F15" s="59" t="s">
        <v>140</v>
      </c>
      <c r="G15" s="237"/>
      <c r="H15" s="237"/>
      <c r="I15" s="237"/>
      <c r="J15" s="237"/>
    </row>
    <row r="16" spans="1:10" x14ac:dyDescent="0.25">
      <c r="A16" s="70"/>
      <c r="B16" s="5"/>
      <c r="C16" s="84"/>
      <c r="D16" s="27" t="str">
        <f>Inputs!C$4</f>
        <v>2019/20</v>
      </c>
      <c r="E16" s="95" t="str">
        <f>Inputs!D$4</f>
        <v>2020/21</v>
      </c>
      <c r="F16" s="95" t="str">
        <f>Inputs!E$4</f>
        <v>2021/22</v>
      </c>
      <c r="G16" s="93" t="str">
        <f>Inputs!F$4</f>
        <v>2022/23</v>
      </c>
      <c r="H16" s="93" t="str">
        <f>Inputs!G$4</f>
        <v>2023/24</v>
      </c>
      <c r="I16" s="93" t="str">
        <f>Inputs!H$4</f>
        <v>2024/25</v>
      </c>
      <c r="J16" s="13"/>
    </row>
    <row r="17" spans="1:10" x14ac:dyDescent="0.25">
      <c r="A17" s="94" t="s">
        <v>141</v>
      </c>
      <c r="B17" s="263"/>
      <c r="C17" s="276"/>
      <c r="D17" s="140"/>
      <c r="E17" s="277">
        <f>100%*C5/C6-1</f>
        <v>22.443912668337052</v>
      </c>
      <c r="F17" s="279">
        <f>C12*C5/C6-2</f>
        <v>21.443912668337052</v>
      </c>
      <c r="G17" s="278">
        <f>F17-1</f>
        <v>20.443912668337052</v>
      </c>
      <c r="H17" s="96">
        <f>G17-1</f>
        <v>19.443912668337052</v>
      </c>
      <c r="I17" s="96">
        <f>H17-1</f>
        <v>18.443912668337052</v>
      </c>
      <c r="J17" s="13"/>
    </row>
    <row r="18" spans="1:10" x14ac:dyDescent="0.25">
      <c r="A18" s="9" t="s">
        <v>142</v>
      </c>
      <c r="B18" s="229"/>
      <c r="C18" s="280"/>
      <c r="D18" s="139"/>
      <c r="E18" s="281">
        <f t="shared" ref="E18:I18" si="0">D22</f>
        <v>661486.94464894896</v>
      </c>
      <c r="F18" s="97">
        <f t="shared" si="0"/>
        <v>644566.33003573888</v>
      </c>
      <c r="G18" s="97">
        <f t="shared" si="0"/>
        <v>627383.04166824697</v>
      </c>
      <c r="H18" s="97">
        <f t="shared" si="0"/>
        <v>609226.59200036072</v>
      </c>
      <c r="I18" s="97">
        <f t="shared" si="0"/>
        <v>590062.80747002282</v>
      </c>
      <c r="J18" s="13"/>
    </row>
    <row r="19" spans="1:10" x14ac:dyDescent="0.25">
      <c r="A19" s="9" t="s">
        <v>87</v>
      </c>
      <c r="B19" s="229"/>
      <c r="C19" s="280"/>
      <c r="D19" s="139"/>
      <c r="E19" s="281">
        <f t="shared" ref="E19:I19" si="1">E8</f>
        <v>3.3458345581217026</v>
      </c>
      <c r="F19" s="281">
        <f t="shared" si="1"/>
        <v>3.412751249284137</v>
      </c>
      <c r="G19" s="281">
        <f t="shared" si="1"/>
        <v>3.48100627426982</v>
      </c>
      <c r="H19" s="281">
        <f t="shared" si="1"/>
        <v>3.5506263997552168</v>
      </c>
      <c r="I19" s="281">
        <f t="shared" si="1"/>
        <v>3.6216389277503214</v>
      </c>
      <c r="J19" s="13"/>
    </row>
    <row r="20" spans="1:10" x14ac:dyDescent="0.25">
      <c r="A20" s="9" t="s">
        <v>143</v>
      </c>
      <c r="B20" s="229"/>
      <c r="C20" s="280"/>
      <c r="D20" s="139"/>
      <c r="E20" s="281">
        <f t="shared" ref="E20:I20" si="2">(E18*0.999-E19)*E27</f>
        <v>12555.620125525034</v>
      </c>
      <c r="F20" s="282">
        <f t="shared" si="2"/>
        <v>12878.36701908909</v>
      </c>
      <c r="G20" s="282">
        <f t="shared" si="2"/>
        <v>12535.043552406101</v>
      </c>
      <c r="H20" s="282">
        <f t="shared" si="2"/>
        <v>12172.276295639222</v>
      </c>
      <c r="I20" s="282">
        <f t="shared" si="2"/>
        <v>11789.382460472512</v>
      </c>
      <c r="J20" s="13"/>
    </row>
    <row r="21" spans="1:10" x14ac:dyDescent="0.25">
      <c r="A21" s="9" t="s">
        <v>144</v>
      </c>
      <c r="B21" s="229"/>
      <c r="C21" s="280"/>
      <c r="D21" s="138"/>
      <c r="E21" s="281">
        <f t="shared" ref="E21:I21" si="3">E18/E17</f>
        <v>29472.888904177013</v>
      </c>
      <c r="F21" s="282">
        <f t="shared" si="3"/>
        <v>30058.242635331724</v>
      </c>
      <c r="G21" s="282">
        <f t="shared" si="3"/>
        <v>30688.012214018108</v>
      </c>
      <c r="H21" s="282">
        <f t="shared" si="3"/>
        <v>31332.510199577286</v>
      </c>
      <c r="I21" s="282">
        <f t="shared" si="3"/>
        <v>31992.279408424693</v>
      </c>
      <c r="J21" s="13"/>
    </row>
    <row r="22" spans="1:10" x14ac:dyDescent="0.25">
      <c r="A22" s="9" t="s">
        <v>145</v>
      </c>
      <c r="B22" s="229"/>
      <c r="C22" s="280"/>
      <c r="D22" s="283">
        <f>C7</f>
        <v>661486.94464894896</v>
      </c>
      <c r="E22" s="284">
        <f t="shared" ref="E22:I22" si="4">E18-E19+E20-E21</f>
        <v>644566.33003573888</v>
      </c>
      <c r="F22" s="282">
        <f t="shared" si="4"/>
        <v>627383.04166824697</v>
      </c>
      <c r="G22" s="282">
        <f t="shared" si="4"/>
        <v>609226.59200036072</v>
      </c>
      <c r="H22" s="282">
        <f t="shared" si="4"/>
        <v>590062.80747002282</v>
      </c>
      <c r="I22" s="282">
        <f t="shared" si="4"/>
        <v>569856.28888314287</v>
      </c>
      <c r="J22" s="13"/>
    </row>
    <row r="23" spans="1:10" x14ac:dyDescent="0.25">
      <c r="A23" s="7"/>
      <c r="B23" s="28"/>
      <c r="C23" s="29"/>
      <c r="D23" s="45"/>
      <c r="E23" s="45"/>
      <c r="F23" s="44"/>
      <c r="G23" s="44"/>
      <c r="H23" s="44"/>
      <c r="I23" s="44"/>
      <c r="J23" s="13"/>
    </row>
    <row r="24" spans="1:10" ht="15.75" x14ac:dyDescent="0.25">
      <c r="A24" s="275" t="s">
        <v>146</v>
      </c>
      <c r="C24" s="208"/>
      <c r="J24" s="13"/>
    </row>
    <row r="25" spans="1:10" x14ac:dyDescent="0.25">
      <c r="A25" s="3"/>
      <c r="B25" s="5"/>
      <c r="C25" s="84"/>
      <c r="D25" s="95" t="str">
        <f>Inputs!C$4</f>
        <v>2019/20</v>
      </c>
      <c r="E25" s="93" t="str">
        <f>Inputs!D$4</f>
        <v>2020/21</v>
      </c>
      <c r="F25" s="93" t="str">
        <f>Inputs!E$4</f>
        <v>2021/22</v>
      </c>
      <c r="G25" s="93" t="str">
        <f>Inputs!F$4</f>
        <v>2022/23</v>
      </c>
      <c r="H25" s="93" t="str">
        <f>Inputs!G$4</f>
        <v>2023/24</v>
      </c>
      <c r="I25" s="93" t="str">
        <f>Inputs!H$4</f>
        <v>2024/25</v>
      </c>
      <c r="J25" s="13"/>
    </row>
    <row r="26" spans="1:10" x14ac:dyDescent="0.25">
      <c r="A26" s="24" t="s">
        <v>53</v>
      </c>
      <c r="B26" s="229"/>
      <c r="C26" s="280"/>
      <c r="D26" s="285">
        <v>1</v>
      </c>
      <c r="E26" s="286">
        <f t="shared" ref="E26:I26" si="5">D26+1</f>
        <v>2</v>
      </c>
      <c r="F26" s="282">
        <f t="shared" si="5"/>
        <v>3</v>
      </c>
      <c r="G26" s="282">
        <f t="shared" si="5"/>
        <v>4</v>
      </c>
      <c r="H26" s="282">
        <f t="shared" si="5"/>
        <v>5</v>
      </c>
      <c r="I26" s="282">
        <f t="shared" si="5"/>
        <v>6</v>
      </c>
      <c r="J26" s="13"/>
    </row>
    <row r="27" spans="1:10" x14ac:dyDescent="0.25">
      <c r="A27" s="238" t="s">
        <v>147</v>
      </c>
      <c r="B27" s="30"/>
      <c r="C27" s="287"/>
      <c r="D27" s="288">
        <f t="shared" ref="D27:I27" si="6">D11</f>
        <v>1.6999999999999904E-2</v>
      </c>
      <c r="E27" s="288">
        <f t="shared" si="6"/>
        <v>1.8999999999999906E-2</v>
      </c>
      <c r="F27" s="288">
        <f t="shared" si="6"/>
        <v>2.0000000000000018E-2</v>
      </c>
      <c r="G27" s="288">
        <f t="shared" si="6"/>
        <v>2.0000000000000018E-2</v>
      </c>
      <c r="H27" s="288">
        <f t="shared" si="6"/>
        <v>2.0000000000000018E-2</v>
      </c>
      <c r="I27" s="288">
        <f t="shared" si="6"/>
        <v>2.0000000000000018E-2</v>
      </c>
      <c r="J27" s="13"/>
    </row>
    <row r="28" spans="1:10" x14ac:dyDescent="0.25">
      <c r="A28" s="238" t="s">
        <v>148</v>
      </c>
      <c r="B28" s="238"/>
      <c r="C28" s="276"/>
      <c r="D28" s="281">
        <f t="shared" ref="D28:I28" si="7">D$9</f>
        <v>43322.121308917325</v>
      </c>
      <c r="E28" s="281">
        <f t="shared" si="7"/>
        <v>41822.637114331505</v>
      </c>
      <c r="F28" s="281">
        <f t="shared" si="7"/>
        <v>36898.021245666787</v>
      </c>
      <c r="G28" s="281">
        <f t="shared" si="7"/>
        <v>42342.783519181583</v>
      </c>
      <c r="H28" s="281">
        <f t="shared" si="7"/>
        <v>39858.986706608717</v>
      </c>
      <c r="I28" s="281">
        <f t="shared" si="7"/>
        <v>53484.683723856273</v>
      </c>
      <c r="J28" s="13"/>
    </row>
    <row r="29" spans="1:10" ht="24.95" customHeight="1" x14ac:dyDescent="0.25">
      <c r="A29" s="289" t="str">
        <f>" Assets commissioned in " &amp; $E$25</f>
        <v xml:space="preserve"> Assets commissioned in 2020/21</v>
      </c>
      <c r="B29" s="98"/>
      <c r="C29" s="99"/>
      <c r="D29" s="100"/>
      <c r="E29" s="101"/>
      <c r="F29" s="101"/>
      <c r="G29" s="101"/>
      <c r="H29" s="101"/>
      <c r="I29" s="101"/>
      <c r="J29" s="13"/>
    </row>
    <row r="30" spans="1:10" x14ac:dyDescent="0.25">
      <c r="A30" s="52" t="s">
        <v>149</v>
      </c>
      <c r="B30" s="230"/>
      <c r="C30" s="290">
        <f>E26</f>
        <v>2</v>
      </c>
      <c r="D30" s="42"/>
      <c r="E30" s="43"/>
      <c r="F30" s="43"/>
      <c r="G30" s="43"/>
      <c r="H30" s="43"/>
      <c r="I30" s="43"/>
      <c r="J30" s="13"/>
    </row>
    <row r="31" spans="1:10" x14ac:dyDescent="0.25">
      <c r="A31" s="52" t="s">
        <v>71</v>
      </c>
      <c r="B31" s="230"/>
      <c r="C31" s="280"/>
      <c r="D31" s="292">
        <v>0</v>
      </c>
      <c r="E31" s="291">
        <f t="shared" ref="E31:I31" si="8">D35</f>
        <v>0</v>
      </c>
      <c r="F31" s="43">
        <f t="shared" si="8"/>
        <v>41822.637114331505</v>
      </c>
      <c r="G31" s="43">
        <f t="shared" si="8"/>
        <v>41708.575376746965</v>
      </c>
      <c r="H31" s="43">
        <f t="shared" si="8"/>
        <v>41572.780015055236</v>
      </c>
      <c r="I31" s="43">
        <f t="shared" si="8"/>
        <v>41414.407519759785</v>
      </c>
      <c r="J31" s="13"/>
    </row>
    <row r="32" spans="1:10" x14ac:dyDescent="0.25">
      <c r="A32" s="52" t="s">
        <v>150</v>
      </c>
      <c r="B32" s="230"/>
      <c r="C32" s="280"/>
      <c r="D32" s="293">
        <f>$C$10+$C30</f>
        <v>46</v>
      </c>
      <c r="E32" s="291">
        <f t="shared" ref="E32:I32" si="9">D32-1</f>
        <v>45</v>
      </c>
      <c r="F32" s="43">
        <f t="shared" si="9"/>
        <v>44</v>
      </c>
      <c r="G32" s="43">
        <f t="shared" si="9"/>
        <v>43</v>
      </c>
      <c r="H32" s="43">
        <f t="shared" si="9"/>
        <v>42</v>
      </c>
      <c r="I32" s="43">
        <f t="shared" si="9"/>
        <v>41</v>
      </c>
      <c r="J32" s="13"/>
    </row>
    <row r="33" spans="1:10" x14ac:dyDescent="0.25">
      <c r="A33" s="52" t="s">
        <v>151</v>
      </c>
      <c r="B33" s="230"/>
      <c r="C33" s="280"/>
      <c r="D33" s="43">
        <f t="shared" ref="D33:I33" si="10">D31*D$27</f>
        <v>0</v>
      </c>
      <c r="E33" s="43">
        <f t="shared" si="10"/>
        <v>0</v>
      </c>
      <c r="F33" s="43">
        <f t="shared" si="10"/>
        <v>836.45274228663084</v>
      </c>
      <c r="G33" s="43">
        <f t="shared" si="10"/>
        <v>834.17150753494002</v>
      </c>
      <c r="H33" s="43">
        <f t="shared" si="10"/>
        <v>831.45560030110551</v>
      </c>
      <c r="I33" s="43">
        <f t="shared" si="10"/>
        <v>828.28815039519645</v>
      </c>
      <c r="J33" s="13"/>
    </row>
    <row r="34" spans="1:10" x14ac:dyDescent="0.25">
      <c r="A34" s="102" t="s">
        <v>152</v>
      </c>
      <c r="B34" s="230"/>
      <c r="C34" s="280"/>
      <c r="D34" s="51">
        <f t="shared" ref="D34:I34" si="11">D31/D32</f>
        <v>0</v>
      </c>
      <c r="E34" s="51">
        <f t="shared" si="11"/>
        <v>0</v>
      </c>
      <c r="F34" s="51">
        <f t="shared" si="11"/>
        <v>950.51447987117058</v>
      </c>
      <c r="G34" s="51">
        <f t="shared" si="11"/>
        <v>969.96686922667357</v>
      </c>
      <c r="H34" s="51">
        <f t="shared" si="11"/>
        <v>989.82809559655323</v>
      </c>
      <c r="I34" s="51">
        <f t="shared" si="11"/>
        <v>1010.107500481946</v>
      </c>
      <c r="J34" s="13"/>
    </row>
    <row r="35" spans="1:10" x14ac:dyDescent="0.25">
      <c r="A35" s="294" t="s">
        <v>73</v>
      </c>
      <c r="B35" s="295"/>
      <c r="C35" s="276"/>
      <c r="D35" s="281">
        <f t="shared" ref="D35:I35" si="12">D31+D33-D34+IF($C30=D$26,D$28,0)</f>
        <v>0</v>
      </c>
      <c r="E35" s="281">
        <f t="shared" si="12"/>
        <v>41822.637114331505</v>
      </c>
      <c r="F35" s="281">
        <f t="shared" si="12"/>
        <v>41708.575376746965</v>
      </c>
      <c r="G35" s="281">
        <f t="shared" si="12"/>
        <v>41572.780015055236</v>
      </c>
      <c r="H35" s="281">
        <f t="shared" si="12"/>
        <v>41414.407519759785</v>
      </c>
      <c r="I35" s="281">
        <f t="shared" si="12"/>
        <v>41232.588169673036</v>
      </c>
      <c r="J35" s="13"/>
    </row>
    <row r="36" spans="1:10" ht="24.95" customHeight="1" x14ac:dyDescent="0.25">
      <c r="A36" s="289" t="str">
        <f>" Assets commissioned in " &amp; $F$25</f>
        <v xml:space="preserve"> Assets commissioned in 2021/22</v>
      </c>
      <c r="B36" s="296"/>
      <c r="C36" s="99"/>
      <c r="D36" s="100"/>
      <c r="E36" s="101"/>
      <c r="F36" s="101"/>
      <c r="G36" s="101"/>
      <c r="H36" s="101"/>
      <c r="I36" s="101"/>
      <c r="J36" s="13"/>
    </row>
    <row r="37" spans="1:10" x14ac:dyDescent="0.25">
      <c r="A37" s="52" t="s">
        <v>149</v>
      </c>
      <c r="B37" s="230"/>
      <c r="C37" s="290">
        <f>F26</f>
        <v>3</v>
      </c>
      <c r="D37" s="42"/>
      <c r="E37" s="43"/>
      <c r="F37" s="43"/>
      <c r="G37" s="43"/>
      <c r="H37" s="43"/>
      <c r="I37" s="43"/>
      <c r="J37" s="13"/>
    </row>
    <row r="38" spans="1:10" x14ac:dyDescent="0.25">
      <c r="A38" s="52" t="s">
        <v>71</v>
      </c>
      <c r="B38" s="230"/>
      <c r="C38" s="280"/>
      <c r="D38" s="292">
        <v>0</v>
      </c>
      <c r="E38" s="291">
        <f t="shared" ref="E38:I38" si="13">D42</f>
        <v>0</v>
      </c>
      <c r="F38" s="43">
        <f t="shared" si="13"/>
        <v>0</v>
      </c>
      <c r="G38" s="43">
        <f t="shared" si="13"/>
        <v>36898.021245666787</v>
      </c>
      <c r="H38" s="43">
        <f t="shared" si="13"/>
        <v>36797.390278633145</v>
      </c>
      <c r="I38" s="43">
        <f t="shared" si="13"/>
        <v>36677.584821912016</v>
      </c>
      <c r="J38" s="13"/>
    </row>
    <row r="39" spans="1:10" x14ac:dyDescent="0.25">
      <c r="A39" s="52" t="s">
        <v>150</v>
      </c>
      <c r="B39" s="230"/>
      <c r="C39" s="280"/>
      <c r="D39" s="293">
        <f>$C$10+$C37</f>
        <v>47</v>
      </c>
      <c r="E39" s="291">
        <f t="shared" ref="E39:I39" si="14">D39-1</f>
        <v>46</v>
      </c>
      <c r="F39" s="43">
        <f t="shared" si="14"/>
        <v>45</v>
      </c>
      <c r="G39" s="43">
        <f t="shared" si="14"/>
        <v>44</v>
      </c>
      <c r="H39" s="43">
        <f t="shared" si="14"/>
        <v>43</v>
      </c>
      <c r="I39" s="43">
        <f t="shared" si="14"/>
        <v>42</v>
      </c>
      <c r="J39" s="13"/>
    </row>
    <row r="40" spans="1:10" x14ac:dyDescent="0.25">
      <c r="A40" s="52" t="s">
        <v>151</v>
      </c>
      <c r="B40" s="230"/>
      <c r="C40" s="280"/>
      <c r="D40" s="43">
        <f t="shared" ref="D40:I40" si="15">D38*D$27</f>
        <v>0</v>
      </c>
      <c r="E40" s="43">
        <f t="shared" si="15"/>
        <v>0</v>
      </c>
      <c r="F40" s="43">
        <f t="shared" si="15"/>
        <v>0</v>
      </c>
      <c r="G40" s="43">
        <f t="shared" si="15"/>
        <v>737.9604249133364</v>
      </c>
      <c r="H40" s="43">
        <f t="shared" si="15"/>
        <v>735.94780557266358</v>
      </c>
      <c r="I40" s="43">
        <f t="shared" si="15"/>
        <v>733.55169643824092</v>
      </c>
      <c r="J40" s="13"/>
    </row>
    <row r="41" spans="1:10" x14ac:dyDescent="0.25">
      <c r="A41" s="102" t="s">
        <v>152</v>
      </c>
      <c r="B41" s="230"/>
      <c r="C41" s="280"/>
      <c r="D41" s="51">
        <f t="shared" ref="D41:I41" si="16">D38/D39</f>
        <v>0</v>
      </c>
      <c r="E41" s="51">
        <f t="shared" si="16"/>
        <v>0</v>
      </c>
      <c r="F41" s="51">
        <f t="shared" si="16"/>
        <v>0</v>
      </c>
      <c r="G41" s="51">
        <f t="shared" si="16"/>
        <v>838.59139194697241</v>
      </c>
      <c r="H41" s="51">
        <f t="shared" si="16"/>
        <v>855.75326229379414</v>
      </c>
      <c r="I41" s="51">
        <f t="shared" si="16"/>
        <v>873.27582909314322</v>
      </c>
      <c r="J41" s="13"/>
    </row>
    <row r="42" spans="1:10" x14ac:dyDescent="0.25">
      <c r="A42" s="294" t="s">
        <v>73</v>
      </c>
      <c r="B42" s="295"/>
      <c r="C42" s="276"/>
      <c r="D42" s="281">
        <f t="shared" ref="D42:I42" si="17">D38+D40-D41+IF($C37=D$26,D$28,0)</f>
        <v>0</v>
      </c>
      <c r="E42" s="281">
        <f t="shared" si="17"/>
        <v>0</v>
      </c>
      <c r="F42" s="281">
        <f t="shared" si="17"/>
        <v>36898.021245666787</v>
      </c>
      <c r="G42" s="281">
        <f t="shared" si="17"/>
        <v>36797.390278633145</v>
      </c>
      <c r="H42" s="281">
        <f t="shared" si="17"/>
        <v>36677.584821912016</v>
      </c>
      <c r="I42" s="281">
        <f t="shared" si="17"/>
        <v>36537.860689257112</v>
      </c>
      <c r="J42" s="13"/>
    </row>
    <row r="43" spans="1:10" ht="24.95" customHeight="1" x14ac:dyDescent="0.25">
      <c r="A43" s="289" t="str">
        <f>" Assets commissioned in " &amp; $G$25</f>
        <v xml:space="preserve"> Assets commissioned in 2022/23</v>
      </c>
      <c r="B43" s="98"/>
      <c r="C43" s="99"/>
      <c r="D43" s="101"/>
      <c r="E43" s="101"/>
      <c r="F43" s="101"/>
      <c r="G43" s="101"/>
      <c r="H43" s="101"/>
      <c r="I43" s="101"/>
      <c r="J43" s="13"/>
    </row>
    <row r="44" spans="1:10" x14ac:dyDescent="0.25">
      <c r="A44" s="52" t="s">
        <v>149</v>
      </c>
      <c r="B44" s="230"/>
      <c r="C44" s="290">
        <f>G26</f>
        <v>4</v>
      </c>
      <c r="D44" s="42"/>
      <c r="E44" s="43"/>
      <c r="F44" s="43"/>
      <c r="G44" s="43"/>
      <c r="H44" s="43"/>
      <c r="I44" s="43"/>
      <c r="J44" s="13"/>
    </row>
    <row r="45" spans="1:10" x14ac:dyDescent="0.25">
      <c r="A45" s="52" t="s">
        <v>71</v>
      </c>
      <c r="B45" s="230"/>
      <c r="C45" s="280"/>
      <c r="D45" s="292">
        <v>0</v>
      </c>
      <c r="E45" s="291">
        <f t="shared" ref="E45:I45" si="18">D49</f>
        <v>0</v>
      </c>
      <c r="F45" s="43">
        <f t="shared" si="18"/>
        <v>0</v>
      </c>
      <c r="G45" s="43">
        <f t="shared" si="18"/>
        <v>0</v>
      </c>
      <c r="H45" s="43">
        <f t="shared" si="18"/>
        <v>42342.783519181583</v>
      </c>
      <c r="I45" s="43">
        <f t="shared" si="18"/>
        <v>42227.303200492905</v>
      </c>
      <c r="J45" s="13"/>
    </row>
    <row r="46" spans="1:10" x14ac:dyDescent="0.25">
      <c r="A46" s="52" t="s">
        <v>150</v>
      </c>
      <c r="B46" s="230"/>
      <c r="C46" s="280"/>
      <c r="D46" s="293">
        <f>$C$10+$C44</f>
        <v>48</v>
      </c>
      <c r="E46" s="291">
        <f t="shared" ref="E46:I46" si="19">D46-1</f>
        <v>47</v>
      </c>
      <c r="F46" s="43">
        <f t="shared" si="19"/>
        <v>46</v>
      </c>
      <c r="G46" s="43">
        <f t="shared" si="19"/>
        <v>45</v>
      </c>
      <c r="H46" s="43">
        <f t="shared" si="19"/>
        <v>44</v>
      </c>
      <c r="I46" s="43">
        <f t="shared" si="19"/>
        <v>43</v>
      </c>
      <c r="J46" s="13"/>
    </row>
    <row r="47" spans="1:10" x14ac:dyDescent="0.25">
      <c r="A47" s="52" t="s">
        <v>151</v>
      </c>
      <c r="B47" s="230"/>
      <c r="C47" s="280"/>
      <c r="D47" s="43">
        <f t="shared" ref="D47:I47" si="20">D45*D$27</f>
        <v>0</v>
      </c>
      <c r="E47" s="43">
        <f t="shared" si="20"/>
        <v>0</v>
      </c>
      <c r="F47" s="43">
        <f t="shared" si="20"/>
        <v>0</v>
      </c>
      <c r="G47" s="43">
        <f t="shared" si="20"/>
        <v>0</v>
      </c>
      <c r="H47" s="43">
        <f t="shared" si="20"/>
        <v>846.8556703836324</v>
      </c>
      <c r="I47" s="43">
        <f t="shared" si="20"/>
        <v>844.54606400985881</v>
      </c>
      <c r="J47" s="13"/>
    </row>
    <row r="48" spans="1:10" x14ac:dyDescent="0.25">
      <c r="A48" s="102" t="s">
        <v>152</v>
      </c>
      <c r="B48" s="230"/>
      <c r="C48" s="280"/>
      <c r="D48" s="51">
        <f t="shared" ref="D48:I48" si="21">D45/D46</f>
        <v>0</v>
      </c>
      <c r="E48" s="51">
        <f t="shared" si="21"/>
        <v>0</v>
      </c>
      <c r="F48" s="51">
        <f t="shared" si="21"/>
        <v>0</v>
      </c>
      <c r="G48" s="51">
        <f t="shared" si="21"/>
        <v>0</v>
      </c>
      <c r="H48" s="51">
        <f t="shared" si="21"/>
        <v>962.33598907230873</v>
      </c>
      <c r="I48" s="51">
        <f t="shared" si="21"/>
        <v>982.03030698820703</v>
      </c>
      <c r="J48" s="13"/>
    </row>
    <row r="49" spans="1:10" x14ac:dyDescent="0.25">
      <c r="A49" s="294" t="s">
        <v>73</v>
      </c>
      <c r="B49" s="295"/>
      <c r="C49" s="276"/>
      <c r="D49" s="281">
        <f t="shared" ref="D49:I49" si="22">D45+D47-D48+IF($C44=D$26,D$28,0)</f>
        <v>0</v>
      </c>
      <c r="E49" s="281">
        <f t="shared" si="22"/>
        <v>0</v>
      </c>
      <c r="F49" s="281">
        <f t="shared" si="22"/>
        <v>0</v>
      </c>
      <c r="G49" s="281">
        <f t="shared" si="22"/>
        <v>42342.783519181583</v>
      </c>
      <c r="H49" s="281">
        <f t="shared" si="22"/>
        <v>42227.303200492905</v>
      </c>
      <c r="I49" s="281">
        <f t="shared" si="22"/>
        <v>42089.818957514559</v>
      </c>
      <c r="J49" s="13"/>
    </row>
    <row r="50" spans="1:10" ht="24.95" customHeight="1" x14ac:dyDescent="0.25">
      <c r="A50" s="289" t="str">
        <f>" Assets commissioned in " &amp; $H$25</f>
        <v xml:space="preserve"> Assets commissioned in 2023/24</v>
      </c>
      <c r="B50" s="98"/>
      <c r="C50" s="99"/>
      <c r="D50" s="101"/>
      <c r="E50" s="101"/>
      <c r="F50" s="101"/>
      <c r="G50" s="101"/>
      <c r="H50" s="101"/>
      <c r="I50" s="101"/>
      <c r="J50" s="13"/>
    </row>
    <row r="51" spans="1:10" x14ac:dyDescent="0.25">
      <c r="A51" s="52" t="s">
        <v>149</v>
      </c>
      <c r="B51" s="230"/>
      <c r="C51" s="290">
        <f>H26</f>
        <v>5</v>
      </c>
      <c r="D51" s="42"/>
      <c r="E51" s="43"/>
      <c r="F51" s="43"/>
      <c r="G51" s="43"/>
      <c r="H51" s="43"/>
      <c r="I51" s="43"/>
      <c r="J51" s="13"/>
    </row>
    <row r="52" spans="1:10" x14ac:dyDescent="0.25">
      <c r="A52" s="52" t="s">
        <v>71</v>
      </c>
      <c r="B52" s="230"/>
      <c r="C52" s="280"/>
      <c r="D52" s="292">
        <v>0</v>
      </c>
      <c r="E52" s="291">
        <f t="shared" ref="E52:I52" si="23">D56</f>
        <v>0</v>
      </c>
      <c r="F52" s="43">
        <f t="shared" si="23"/>
        <v>0</v>
      </c>
      <c r="G52" s="43">
        <f t="shared" si="23"/>
        <v>0</v>
      </c>
      <c r="H52" s="43">
        <f t="shared" si="23"/>
        <v>0</v>
      </c>
      <c r="I52" s="43">
        <f t="shared" si="23"/>
        <v>39858.986706608717</v>
      </c>
      <c r="J52" s="13"/>
    </row>
    <row r="53" spans="1:10" x14ac:dyDescent="0.25">
      <c r="A53" s="52" t="s">
        <v>150</v>
      </c>
      <c r="B53" s="230"/>
      <c r="C53" s="280"/>
      <c r="D53" s="293">
        <f>$C$10+$C51</f>
        <v>49</v>
      </c>
      <c r="E53" s="291">
        <f t="shared" ref="E53:I53" si="24">D53-1</f>
        <v>48</v>
      </c>
      <c r="F53" s="43">
        <f t="shared" si="24"/>
        <v>47</v>
      </c>
      <c r="G53" s="43">
        <f t="shared" si="24"/>
        <v>46</v>
      </c>
      <c r="H53" s="43">
        <f t="shared" si="24"/>
        <v>45</v>
      </c>
      <c r="I53" s="43">
        <f t="shared" si="24"/>
        <v>44</v>
      </c>
      <c r="J53" s="13"/>
    </row>
    <row r="54" spans="1:10" x14ac:dyDescent="0.25">
      <c r="A54" s="52" t="s">
        <v>151</v>
      </c>
      <c r="B54" s="230"/>
      <c r="C54" s="280"/>
      <c r="D54" s="43">
        <f t="shared" ref="D54:I54" si="25">D52*D$27</f>
        <v>0</v>
      </c>
      <c r="E54" s="43">
        <f t="shared" si="25"/>
        <v>0</v>
      </c>
      <c r="F54" s="43">
        <f t="shared" si="25"/>
        <v>0</v>
      </c>
      <c r="G54" s="43">
        <f t="shared" si="25"/>
        <v>0</v>
      </c>
      <c r="H54" s="43">
        <f t="shared" si="25"/>
        <v>0</v>
      </c>
      <c r="I54" s="43">
        <f t="shared" si="25"/>
        <v>797.1797341321751</v>
      </c>
      <c r="J54" s="13"/>
    </row>
    <row r="55" spans="1:10" x14ac:dyDescent="0.25">
      <c r="A55" s="102" t="s">
        <v>152</v>
      </c>
      <c r="B55" s="230"/>
      <c r="C55" s="280"/>
      <c r="D55" s="51">
        <f t="shared" ref="D55:I55" si="26">D52/D53</f>
        <v>0</v>
      </c>
      <c r="E55" s="51">
        <f t="shared" si="26"/>
        <v>0</v>
      </c>
      <c r="F55" s="51">
        <f t="shared" si="26"/>
        <v>0</v>
      </c>
      <c r="G55" s="51">
        <f t="shared" si="26"/>
        <v>0</v>
      </c>
      <c r="H55" s="51">
        <f t="shared" si="26"/>
        <v>0</v>
      </c>
      <c r="I55" s="51">
        <f t="shared" si="26"/>
        <v>905.88606151383453</v>
      </c>
      <c r="J55" s="13"/>
    </row>
    <row r="56" spans="1:10" x14ac:dyDescent="0.25">
      <c r="A56" s="294" t="s">
        <v>73</v>
      </c>
      <c r="B56" s="295"/>
      <c r="C56" s="276"/>
      <c r="D56" s="281">
        <f t="shared" ref="D56:I56" si="27">D52+D54-D55+IF($C51=D$26,D$28,0)</f>
        <v>0</v>
      </c>
      <c r="E56" s="281">
        <f t="shared" si="27"/>
        <v>0</v>
      </c>
      <c r="F56" s="281">
        <f t="shared" si="27"/>
        <v>0</v>
      </c>
      <c r="G56" s="281">
        <f t="shared" si="27"/>
        <v>0</v>
      </c>
      <c r="H56" s="281">
        <f t="shared" si="27"/>
        <v>39858.986706608717</v>
      </c>
      <c r="I56" s="281">
        <f t="shared" si="27"/>
        <v>39750.280379227057</v>
      </c>
      <c r="J56" s="13"/>
    </row>
    <row r="57" spans="1:10" ht="24.95" customHeight="1" x14ac:dyDescent="0.25">
      <c r="A57" s="289" t="str">
        <f>" Assets commissioned in " &amp; $I$25</f>
        <v xml:space="preserve"> Assets commissioned in 2024/25</v>
      </c>
      <c r="B57" s="98"/>
      <c r="C57" s="99"/>
      <c r="D57" s="101"/>
      <c r="E57" s="101"/>
      <c r="F57" s="101"/>
      <c r="G57" s="101"/>
      <c r="H57" s="101"/>
      <c r="I57" s="101"/>
      <c r="J57" s="13"/>
    </row>
    <row r="58" spans="1:10" x14ac:dyDescent="0.25">
      <c r="A58" s="52" t="s">
        <v>149</v>
      </c>
      <c r="B58" s="230"/>
      <c r="C58" s="290">
        <f>I26</f>
        <v>6</v>
      </c>
      <c r="D58" s="42"/>
      <c r="E58" s="43"/>
      <c r="F58" s="43"/>
      <c r="G58" s="43"/>
      <c r="H58" s="43"/>
      <c r="I58" s="43"/>
      <c r="J58" s="13"/>
    </row>
    <row r="59" spans="1:10" x14ac:dyDescent="0.25">
      <c r="A59" s="52" t="s">
        <v>71</v>
      </c>
      <c r="B59" s="230"/>
      <c r="C59" s="280"/>
      <c r="D59" s="292">
        <v>0</v>
      </c>
      <c r="E59" s="291">
        <f t="shared" ref="E59:I59" si="28">D63</f>
        <v>0</v>
      </c>
      <c r="F59" s="43">
        <f t="shared" si="28"/>
        <v>0</v>
      </c>
      <c r="G59" s="43">
        <f t="shared" si="28"/>
        <v>0</v>
      </c>
      <c r="H59" s="43">
        <f t="shared" si="28"/>
        <v>0</v>
      </c>
      <c r="I59" s="43">
        <f t="shared" si="28"/>
        <v>0</v>
      </c>
      <c r="J59" s="13"/>
    </row>
    <row r="60" spans="1:10" x14ac:dyDescent="0.25">
      <c r="A60" s="52" t="s">
        <v>150</v>
      </c>
      <c r="B60" s="230"/>
      <c r="C60" s="280"/>
      <c r="D60" s="293">
        <f>$C$10+$C58</f>
        <v>50</v>
      </c>
      <c r="E60" s="291">
        <f t="shared" ref="E60:I60" si="29">D60-1</f>
        <v>49</v>
      </c>
      <c r="F60" s="43">
        <f t="shared" si="29"/>
        <v>48</v>
      </c>
      <c r="G60" s="43">
        <f t="shared" si="29"/>
        <v>47</v>
      </c>
      <c r="H60" s="43">
        <f t="shared" si="29"/>
        <v>46</v>
      </c>
      <c r="I60" s="43">
        <f t="shared" si="29"/>
        <v>45</v>
      </c>
      <c r="J60" s="13"/>
    </row>
    <row r="61" spans="1:10" x14ac:dyDescent="0.25">
      <c r="A61" s="52" t="s">
        <v>151</v>
      </c>
      <c r="B61" s="230"/>
      <c r="C61" s="280"/>
      <c r="D61" s="43">
        <f t="shared" ref="D61:I61" si="30">D59*D$27</f>
        <v>0</v>
      </c>
      <c r="E61" s="43">
        <f t="shared" si="30"/>
        <v>0</v>
      </c>
      <c r="F61" s="43">
        <f t="shared" si="30"/>
        <v>0</v>
      </c>
      <c r="G61" s="43">
        <f t="shared" si="30"/>
        <v>0</v>
      </c>
      <c r="H61" s="43">
        <f t="shared" si="30"/>
        <v>0</v>
      </c>
      <c r="I61" s="43">
        <f t="shared" si="30"/>
        <v>0</v>
      </c>
      <c r="J61" s="13"/>
    </row>
    <row r="62" spans="1:10" x14ac:dyDescent="0.25">
      <c r="A62" s="102" t="s">
        <v>152</v>
      </c>
      <c r="B62" s="230"/>
      <c r="C62" s="280"/>
      <c r="D62" s="51">
        <f t="shared" ref="D62:I62" si="31">D59/D60</f>
        <v>0</v>
      </c>
      <c r="E62" s="51">
        <f t="shared" si="31"/>
        <v>0</v>
      </c>
      <c r="F62" s="51">
        <f t="shared" si="31"/>
        <v>0</v>
      </c>
      <c r="G62" s="51">
        <f t="shared" si="31"/>
        <v>0</v>
      </c>
      <c r="H62" s="51">
        <f t="shared" si="31"/>
        <v>0</v>
      </c>
      <c r="I62" s="51">
        <f t="shared" si="31"/>
        <v>0</v>
      </c>
      <c r="J62" s="13"/>
    </row>
    <row r="63" spans="1:10" x14ac:dyDescent="0.25">
      <c r="A63" s="294" t="s">
        <v>73</v>
      </c>
      <c r="B63" s="295"/>
      <c r="C63" s="276"/>
      <c r="D63" s="281">
        <f t="shared" ref="D63:I63" si="32">D59+D61-D62+IF($C58=D$26,D$28,0)</f>
        <v>0</v>
      </c>
      <c r="E63" s="281">
        <f t="shared" si="32"/>
        <v>0</v>
      </c>
      <c r="F63" s="281">
        <f t="shared" si="32"/>
        <v>0</v>
      </c>
      <c r="G63" s="281">
        <f t="shared" si="32"/>
        <v>0</v>
      </c>
      <c r="H63" s="281">
        <f t="shared" si="32"/>
        <v>0</v>
      </c>
      <c r="I63" s="281">
        <f t="shared" si="32"/>
        <v>53484.683723856273</v>
      </c>
      <c r="J63" s="13"/>
    </row>
    <row r="64" spans="1:10" x14ac:dyDescent="0.25">
      <c r="A64" s="289"/>
      <c r="B64" s="289"/>
      <c r="C64" s="289"/>
      <c r="D64" s="289"/>
      <c r="E64" s="289"/>
      <c r="F64" s="289"/>
      <c r="G64" s="289"/>
      <c r="H64" s="289"/>
      <c r="I64" s="289"/>
      <c r="J64" s="13"/>
    </row>
    <row r="65" spans="1:10" x14ac:dyDescent="0.25">
      <c r="A65" s="52"/>
      <c r="B65" s="52"/>
      <c r="C65" s="52"/>
      <c r="D65" s="52"/>
      <c r="E65" s="52"/>
      <c r="F65" s="52"/>
      <c r="G65" s="52"/>
      <c r="H65" s="52"/>
      <c r="I65" s="52"/>
      <c r="J65" s="13"/>
    </row>
    <row r="66" spans="1:10" x14ac:dyDescent="0.25">
      <c r="A66" s="52"/>
      <c r="B66" s="52"/>
      <c r="C66" s="52"/>
      <c r="D66" s="52"/>
      <c r="E66" s="52"/>
      <c r="F66" s="52"/>
      <c r="G66" s="52"/>
      <c r="H66" s="52"/>
      <c r="I66" s="52"/>
      <c r="J66" s="13"/>
    </row>
    <row r="67" spans="1:10" x14ac:dyDescent="0.25">
      <c r="A67" s="52"/>
      <c r="B67" s="52"/>
      <c r="C67" s="52"/>
      <c r="D67" s="52"/>
      <c r="E67" s="52"/>
      <c r="F67" s="52"/>
      <c r="G67" s="52"/>
      <c r="H67" s="52"/>
      <c r="I67" s="52"/>
      <c r="J67" s="13"/>
    </row>
    <row r="68" spans="1:10" x14ac:dyDescent="0.25">
      <c r="A68" s="52"/>
      <c r="B68" s="52"/>
      <c r="C68" s="52"/>
      <c r="D68" s="52"/>
      <c r="E68" s="52"/>
      <c r="F68" s="52"/>
      <c r="G68" s="52"/>
      <c r="H68" s="52"/>
      <c r="I68" s="52"/>
      <c r="J68" s="13"/>
    </row>
    <row r="69" spans="1:10" x14ac:dyDescent="0.25">
      <c r="A69" s="102"/>
      <c r="B69" s="102"/>
      <c r="C69" s="102"/>
      <c r="D69" s="102"/>
      <c r="E69" s="102"/>
      <c r="F69" s="102"/>
      <c r="G69" s="102"/>
      <c r="H69" s="102"/>
      <c r="I69" s="102"/>
      <c r="J69" s="13"/>
    </row>
    <row r="70" spans="1:10" x14ac:dyDescent="0.25">
      <c r="A70" s="294"/>
      <c r="B70" s="294"/>
      <c r="C70" s="294"/>
      <c r="D70" s="294"/>
      <c r="E70" s="294"/>
      <c r="F70" s="294"/>
      <c r="G70" s="294"/>
      <c r="H70" s="294"/>
      <c r="I70" s="294"/>
      <c r="J70" s="13"/>
    </row>
    <row r="71" spans="1:10" x14ac:dyDescent="0.25">
      <c r="A71" s="55"/>
      <c r="B71" s="8"/>
      <c r="C71" s="29"/>
      <c r="D71" s="45"/>
      <c r="E71" s="42"/>
      <c r="F71" s="42"/>
      <c r="G71" s="42"/>
      <c r="H71" s="42"/>
      <c r="I71" s="42"/>
      <c r="J71" s="13"/>
    </row>
    <row r="72" spans="1:10" ht="15.75" x14ac:dyDescent="0.25">
      <c r="A72" s="275" t="s">
        <v>153</v>
      </c>
      <c r="C72" s="208"/>
    </row>
    <row r="73" spans="1:10" ht="18.75" x14ac:dyDescent="0.3">
      <c r="A73" s="103"/>
      <c r="B73" s="70"/>
      <c r="C73" s="104"/>
      <c r="D73" s="70"/>
      <c r="E73" s="70"/>
      <c r="F73" s="70"/>
      <c r="G73" s="70"/>
      <c r="H73" s="70"/>
      <c r="I73" s="70"/>
      <c r="J73" s="13"/>
    </row>
    <row r="74" spans="1:10" x14ac:dyDescent="0.25">
      <c r="A74" s="238" t="s">
        <v>154</v>
      </c>
      <c r="B74" s="295"/>
      <c r="C74" s="276"/>
      <c r="D74" s="281">
        <f>D31+D38+D45+D52+D59</f>
        <v>0</v>
      </c>
      <c r="E74" s="281">
        <f t="shared" ref="E74:I74" si="33">E31+E38+E45+E52+E59</f>
        <v>0</v>
      </c>
      <c r="F74" s="281">
        <f t="shared" si="33"/>
        <v>41822.637114331505</v>
      </c>
      <c r="G74" s="281">
        <f t="shared" si="33"/>
        <v>78606.596622413752</v>
      </c>
      <c r="H74" s="281">
        <f t="shared" si="33"/>
        <v>120712.95381286996</v>
      </c>
      <c r="I74" s="281">
        <f t="shared" si="33"/>
        <v>160178.28224877344</v>
      </c>
      <c r="J74" s="13"/>
    </row>
    <row r="75" spans="1:10" x14ac:dyDescent="0.25">
      <c r="A75" s="238" t="s">
        <v>155</v>
      </c>
      <c r="B75" s="295"/>
      <c r="C75" s="276"/>
      <c r="D75" s="281">
        <f>D33+D40+D47+D54+D61</f>
        <v>0</v>
      </c>
      <c r="E75" s="281">
        <f t="shared" ref="E75:I75" si="34">E33+E40+E47+E54+E61</f>
        <v>0</v>
      </c>
      <c r="F75" s="281">
        <f t="shared" si="34"/>
        <v>836.45274228663084</v>
      </c>
      <c r="G75" s="281">
        <f t="shared" si="34"/>
        <v>1572.1319324482765</v>
      </c>
      <c r="H75" s="281">
        <f t="shared" si="34"/>
        <v>2414.2590762574014</v>
      </c>
      <c r="I75" s="281">
        <f t="shared" si="34"/>
        <v>3203.5656449754715</v>
      </c>
      <c r="J75" s="13"/>
    </row>
    <row r="76" spans="1:10" x14ac:dyDescent="0.25">
      <c r="A76" s="238" t="s">
        <v>156</v>
      </c>
      <c r="B76" s="295"/>
      <c r="C76" s="276"/>
      <c r="D76" s="281">
        <f>D34+D41+D48+D55+D62</f>
        <v>0</v>
      </c>
      <c r="E76" s="281">
        <f t="shared" ref="E76:I76" si="35">E34+E41+E48+E55+E62</f>
        <v>0</v>
      </c>
      <c r="F76" s="281">
        <f t="shared" si="35"/>
        <v>950.51447987117058</v>
      </c>
      <c r="G76" s="281">
        <f t="shared" si="35"/>
        <v>1808.5582611736459</v>
      </c>
      <c r="H76" s="281">
        <f t="shared" si="35"/>
        <v>2807.9173469626562</v>
      </c>
      <c r="I76" s="281">
        <f t="shared" si="35"/>
        <v>3771.2996980771309</v>
      </c>
      <c r="J76" s="13"/>
    </row>
    <row r="77" spans="1:10" x14ac:dyDescent="0.25">
      <c r="A77" s="238" t="s">
        <v>157</v>
      </c>
      <c r="B77" s="295"/>
      <c r="C77" s="276"/>
      <c r="D77" s="281">
        <f>D35+D42+D49+D56+D63</f>
        <v>0</v>
      </c>
      <c r="E77" s="281">
        <f t="shared" ref="E77:I77" si="36">E35+E42+E49+E56+E63</f>
        <v>41822.637114331505</v>
      </c>
      <c r="F77" s="281">
        <f t="shared" si="36"/>
        <v>78606.596622413752</v>
      </c>
      <c r="G77" s="281">
        <f t="shared" si="36"/>
        <v>120712.95381286996</v>
      </c>
      <c r="H77" s="281">
        <f t="shared" si="36"/>
        <v>160178.28224877344</v>
      </c>
      <c r="I77" s="281">
        <f t="shared" si="36"/>
        <v>213095.23191952804</v>
      </c>
      <c r="J77" s="13"/>
    </row>
    <row r="78" spans="1:10" x14ac:dyDescent="0.25">
      <c r="A78" s="25"/>
      <c r="B78" s="25"/>
      <c r="C78" s="91"/>
      <c r="D78" s="25"/>
      <c r="E78" s="25"/>
      <c r="F78" s="25"/>
      <c r="G78" s="25"/>
      <c r="H78" s="25"/>
      <c r="I78" s="25"/>
      <c r="J78" s="13"/>
    </row>
    <row r="79" spans="1:10" ht="21" x14ac:dyDescent="0.35">
      <c r="A79" s="298" t="s">
        <v>158</v>
      </c>
      <c r="B79" s="237"/>
      <c r="C79" s="236"/>
      <c r="D79" s="237"/>
      <c r="E79" s="237"/>
      <c r="F79" s="237"/>
      <c r="G79" s="237"/>
      <c r="H79" s="237"/>
      <c r="I79" s="237"/>
      <c r="J79" s="13"/>
    </row>
    <row r="80" spans="1:10" x14ac:dyDescent="0.25">
      <c r="A80" s="3"/>
      <c r="B80" s="3"/>
      <c r="C80" s="36"/>
      <c r="D80" s="4"/>
      <c r="E80" s="4"/>
      <c r="F80" s="4"/>
      <c r="G80" s="4"/>
      <c r="H80" s="4"/>
      <c r="I80" s="4"/>
      <c r="J80" s="13"/>
    </row>
    <row r="81" spans="1:10" x14ac:dyDescent="0.25">
      <c r="A81" s="105"/>
      <c r="B81" s="105"/>
      <c r="C81" s="106"/>
      <c r="D81" s="110" t="str">
        <f>Inputs!C$4</f>
        <v>2019/20</v>
      </c>
      <c r="E81" s="107" t="str">
        <f>Inputs!D$4</f>
        <v>2020/21</v>
      </c>
      <c r="F81" s="107" t="str">
        <f>Inputs!E$4</f>
        <v>2021/22</v>
      </c>
      <c r="G81" s="107" t="str">
        <f>Inputs!F$4</f>
        <v>2022/23</v>
      </c>
      <c r="H81" s="107" t="str">
        <f>Inputs!G$4</f>
        <v>2023/24</v>
      </c>
      <c r="I81" s="93" t="str">
        <f>Inputs!H$4</f>
        <v>2024/25</v>
      </c>
      <c r="J81" s="13"/>
    </row>
    <row r="82" spans="1:10" x14ac:dyDescent="0.25">
      <c r="A82" s="9" t="s">
        <v>159</v>
      </c>
      <c r="B82" s="108"/>
      <c r="C82" s="109"/>
      <c r="D82" s="293">
        <f>C5</f>
        <v>629322.99258132093</v>
      </c>
      <c r="E82" s="291">
        <f t="shared" ref="E82:I82" si="37">E18+E74</f>
        <v>661486.94464894896</v>
      </c>
      <c r="F82" s="43">
        <f t="shared" si="37"/>
        <v>686388.96715007036</v>
      </c>
      <c r="G82" s="43">
        <f t="shared" si="37"/>
        <v>705989.63829066069</v>
      </c>
      <c r="H82" s="43">
        <f t="shared" si="37"/>
        <v>729939.54581323068</v>
      </c>
      <c r="I82" s="43">
        <f t="shared" si="37"/>
        <v>750241.08971879631</v>
      </c>
      <c r="J82" s="13"/>
    </row>
    <row r="83" spans="1:10" x14ac:dyDescent="0.25">
      <c r="A83" s="9" t="s">
        <v>160</v>
      </c>
      <c r="B83" s="230"/>
      <c r="C83" s="280"/>
      <c r="D83" s="299"/>
      <c r="E83" s="43">
        <f t="shared" ref="E83:I85" si="38">E20+E75</f>
        <v>12555.620125525034</v>
      </c>
      <c r="F83" s="43">
        <f t="shared" si="38"/>
        <v>13714.81976137572</v>
      </c>
      <c r="G83" s="43">
        <f t="shared" si="38"/>
        <v>14107.175484854379</v>
      </c>
      <c r="H83" s="43">
        <f t="shared" si="38"/>
        <v>14586.535371896623</v>
      </c>
      <c r="I83" s="43">
        <f t="shared" si="38"/>
        <v>14992.948105447984</v>
      </c>
      <c r="J83" s="13"/>
    </row>
    <row r="84" spans="1:10" x14ac:dyDescent="0.25">
      <c r="A84" s="9" t="s">
        <v>72</v>
      </c>
      <c r="B84" s="230"/>
      <c r="C84" s="280"/>
      <c r="D84" s="293">
        <f>C6</f>
        <v>26843.769701943729</v>
      </c>
      <c r="E84" s="291">
        <f t="shared" si="38"/>
        <v>29472.888904177013</v>
      </c>
      <c r="F84" s="43">
        <f t="shared" si="38"/>
        <v>31008.757115202894</v>
      </c>
      <c r="G84" s="43">
        <f t="shared" si="38"/>
        <v>32496.570475191755</v>
      </c>
      <c r="H84" s="43">
        <f t="shared" si="38"/>
        <v>34140.427546539941</v>
      </c>
      <c r="I84" s="43">
        <f t="shared" si="38"/>
        <v>35763.57910650182</v>
      </c>
      <c r="J84" s="13"/>
    </row>
    <row r="85" spans="1:10" x14ac:dyDescent="0.25">
      <c r="A85" s="9" t="s">
        <v>161</v>
      </c>
      <c r="B85" s="230"/>
      <c r="C85" s="280"/>
      <c r="D85" s="43">
        <f>D22+D77</f>
        <v>661486.94464894896</v>
      </c>
      <c r="E85" s="51">
        <f t="shared" si="38"/>
        <v>686388.96715007036</v>
      </c>
      <c r="F85" s="51">
        <f t="shared" si="38"/>
        <v>705989.63829066069</v>
      </c>
      <c r="G85" s="51">
        <f t="shared" si="38"/>
        <v>729939.54581323068</v>
      </c>
      <c r="H85" s="51">
        <f t="shared" si="38"/>
        <v>750241.08971879631</v>
      </c>
      <c r="I85" s="51">
        <f t="shared" si="38"/>
        <v>782951.52080267086</v>
      </c>
      <c r="J85" s="13"/>
    </row>
    <row r="86" spans="1:10" x14ac:dyDescent="0.25">
      <c r="A86" s="31" t="s">
        <v>162</v>
      </c>
      <c r="B86" s="260"/>
      <c r="C86" s="300"/>
      <c r="D86" s="137"/>
      <c r="E86" s="261">
        <f t="shared" ref="E86:I86" si="39">E82+E28+E83-E84-E19-E85</f>
        <v>0</v>
      </c>
      <c r="F86" s="261">
        <f t="shared" si="39"/>
        <v>0</v>
      </c>
      <c r="G86" s="261">
        <f t="shared" si="39"/>
        <v>0</v>
      </c>
      <c r="H86" s="261">
        <f t="shared" si="39"/>
        <v>0</v>
      </c>
      <c r="I86" s="261">
        <f t="shared" si="39"/>
        <v>0</v>
      </c>
      <c r="J86" s="13"/>
    </row>
    <row r="87" spans="1:10" ht="39.950000000000003" customHeight="1" x14ac:dyDescent="0.35">
      <c r="A87" s="111" t="s">
        <v>38</v>
      </c>
      <c r="B87" s="25"/>
      <c r="C87" s="91"/>
      <c r="D87" s="92"/>
      <c r="E87" s="92"/>
      <c r="F87" s="25"/>
      <c r="G87" s="25"/>
      <c r="H87" s="25"/>
      <c r="I87" s="25"/>
      <c r="J87" s="13"/>
    </row>
    <row r="88" spans="1:10" x14ac:dyDescent="0.25">
      <c r="A88" s="12"/>
      <c r="B88" s="12"/>
      <c r="C88" s="32"/>
      <c r="D88" s="13"/>
      <c r="E88" s="13"/>
      <c r="F88" s="13"/>
      <c r="G88" s="13"/>
      <c r="H88" s="13"/>
      <c r="I88" s="13"/>
      <c r="J88" s="13"/>
    </row>
    <row r="89" spans="1:10" x14ac:dyDescent="0.25">
      <c r="A89" s="5"/>
      <c r="B89" s="5"/>
      <c r="C89" s="33"/>
      <c r="D89" s="4" t="str">
        <f>Inputs!C$4</f>
        <v>2019/20</v>
      </c>
      <c r="E89" s="4" t="str">
        <f>Inputs!D$4</f>
        <v>2020/21</v>
      </c>
      <c r="F89" s="4" t="str">
        <f>Inputs!E$4</f>
        <v>2021/22</v>
      </c>
      <c r="G89" s="4" t="str">
        <f>Inputs!F$4</f>
        <v>2022/23</v>
      </c>
      <c r="H89" s="4" t="str">
        <f>Inputs!G$4</f>
        <v>2023/24</v>
      </c>
      <c r="I89" s="93" t="str">
        <f>Inputs!H$4</f>
        <v>2024/25</v>
      </c>
      <c r="J89" s="13"/>
    </row>
    <row r="90" spans="1:10" x14ac:dyDescent="0.25">
      <c r="A90" s="112" t="s">
        <v>141</v>
      </c>
      <c r="B90" s="229"/>
      <c r="C90" s="280"/>
      <c r="D90" s="34"/>
      <c r="E90" s="34">
        <f t="shared" ref="E90:I90" si="40">E17</f>
        <v>22.443912668337052</v>
      </c>
      <c r="F90" s="34">
        <f t="shared" si="40"/>
        <v>21.443912668337052</v>
      </c>
      <c r="G90" s="34">
        <f t="shared" si="40"/>
        <v>20.443912668337052</v>
      </c>
      <c r="H90" s="34">
        <f t="shared" si="40"/>
        <v>19.443912668337052</v>
      </c>
      <c r="I90" s="34">
        <f t="shared" si="40"/>
        <v>18.443912668337052</v>
      </c>
      <c r="J90" s="13"/>
    </row>
    <row r="91" spans="1:10" x14ac:dyDescent="0.25">
      <c r="A91" s="24" t="s">
        <v>72</v>
      </c>
      <c r="B91" s="113"/>
      <c r="C91" s="280"/>
      <c r="D91" s="51">
        <f t="shared" ref="D91:I91" si="41">D84</f>
        <v>26843.769701943729</v>
      </c>
      <c r="E91" s="51">
        <f t="shared" si="41"/>
        <v>29472.888904177013</v>
      </c>
      <c r="F91" s="51">
        <f t="shared" si="41"/>
        <v>31008.757115202894</v>
      </c>
      <c r="G91" s="51">
        <f t="shared" si="41"/>
        <v>32496.570475191755</v>
      </c>
      <c r="H91" s="51">
        <f t="shared" si="41"/>
        <v>34140.427546539941</v>
      </c>
      <c r="I91" s="51">
        <f t="shared" si="41"/>
        <v>35763.57910650182</v>
      </c>
      <c r="J91" s="13"/>
    </row>
    <row r="92" spans="1:10" x14ac:dyDescent="0.25">
      <c r="A92" s="229" t="s">
        <v>159</v>
      </c>
      <c r="B92" s="229"/>
      <c r="C92" s="280"/>
      <c r="D92" s="282">
        <f t="shared" ref="D92:I92" si="42">D82</f>
        <v>629322.99258132093</v>
      </c>
      <c r="E92" s="282">
        <f t="shared" si="42"/>
        <v>661486.94464894896</v>
      </c>
      <c r="F92" s="282">
        <f t="shared" si="42"/>
        <v>686388.96715007036</v>
      </c>
      <c r="G92" s="282">
        <f t="shared" si="42"/>
        <v>705989.63829066069</v>
      </c>
      <c r="H92" s="282">
        <f t="shared" si="42"/>
        <v>729939.54581323068</v>
      </c>
      <c r="I92" s="282">
        <f t="shared" si="42"/>
        <v>750241.08971879631</v>
      </c>
      <c r="J92" s="13"/>
    </row>
    <row r="93" spans="1:10" x14ac:dyDescent="0.25">
      <c r="A93" s="229" t="s">
        <v>160</v>
      </c>
      <c r="B93" s="229"/>
      <c r="C93" s="280"/>
      <c r="D93" s="282"/>
      <c r="E93" s="282">
        <f t="shared" ref="E93:I93" si="43">E83</f>
        <v>12555.620125525034</v>
      </c>
      <c r="F93" s="282">
        <f t="shared" si="43"/>
        <v>13714.81976137572</v>
      </c>
      <c r="G93" s="282">
        <f t="shared" si="43"/>
        <v>14107.175484854379</v>
      </c>
      <c r="H93" s="282">
        <f t="shared" si="43"/>
        <v>14586.535371896623</v>
      </c>
      <c r="I93" s="282">
        <f t="shared" si="43"/>
        <v>14992.948105447984</v>
      </c>
      <c r="J93" s="13"/>
    </row>
    <row r="94" spans="1:10" x14ac:dyDescent="0.25">
      <c r="A94" s="229" t="s">
        <v>161</v>
      </c>
      <c r="B94" s="229"/>
      <c r="C94" s="280"/>
      <c r="D94" s="282">
        <f t="shared" ref="D94:I94" si="44">D85</f>
        <v>661486.94464894896</v>
      </c>
      <c r="E94" s="282">
        <f t="shared" si="44"/>
        <v>686388.96715007036</v>
      </c>
      <c r="F94" s="282">
        <f t="shared" si="44"/>
        <v>705989.63829066069</v>
      </c>
      <c r="G94" s="282">
        <f t="shared" si="44"/>
        <v>729939.54581323068</v>
      </c>
      <c r="H94" s="282">
        <f t="shared" si="44"/>
        <v>750241.08971879631</v>
      </c>
      <c r="I94" s="282">
        <f t="shared" si="44"/>
        <v>782951.52080267086</v>
      </c>
      <c r="J94" s="13"/>
    </row>
  </sheetData>
  <pageMargins left="0.70866141732283472" right="0.70866141732283472" top="0.74803149606299213" bottom="0.74803149606299213" header="0.31496062992125984" footer="0.31496062992125984"/>
  <pageSetup paperSize="9" scale="46" orientation="portrait" r:id="rId1"/>
  <rowBreaks count="1" manualBreakCount="1">
    <brk id="70"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731AF-99E4-4C6D-B1E1-36136D391CB2}">
  <sheetPr codeName="Sheet6">
    <tabColor rgb="FF99988E"/>
    <pageSetUpPr fitToPage="1"/>
  </sheetPr>
  <dimension ref="A1:J100"/>
  <sheetViews>
    <sheetView showGridLines="0" view="pageBreakPreview" zoomScaleNormal="100" zoomScaleSheetLayoutView="100" workbookViewId="0">
      <selection activeCell="B13" sqref="B13"/>
    </sheetView>
  </sheetViews>
  <sheetFormatPr defaultColWidth="9.140625" defaultRowHeight="15" customHeight="1" x14ac:dyDescent="0.25"/>
  <cols>
    <col min="1" max="1" width="55.140625" customWidth="1"/>
    <col min="2" max="2" width="12.5703125" customWidth="1"/>
    <col min="3" max="3" width="12" customWidth="1"/>
    <col min="4" max="10" width="11.85546875" customWidth="1"/>
    <col min="11" max="11" width="2.7109375" customWidth="1"/>
  </cols>
  <sheetData>
    <row r="1" spans="1:10" ht="39.950000000000003" customHeight="1" x14ac:dyDescent="0.35">
      <c r="A1" s="167" t="s">
        <v>43</v>
      </c>
      <c r="J1" s="226"/>
    </row>
    <row r="2" spans="1:10" ht="20.100000000000001" customHeight="1" x14ac:dyDescent="0.25">
      <c r="A2" s="240" t="s">
        <v>163</v>
      </c>
      <c r="B2" s="241"/>
    </row>
    <row r="3" spans="1:10" ht="39.950000000000003" customHeight="1" x14ac:dyDescent="0.35">
      <c r="A3" s="242" t="s">
        <v>30</v>
      </c>
    </row>
    <row r="4" spans="1:10" x14ac:dyDescent="0.25">
      <c r="A4" s="5"/>
      <c r="B4" s="5" t="s">
        <v>164</v>
      </c>
      <c r="C4" s="114" t="s">
        <v>52</v>
      </c>
      <c r="D4" s="6" t="str">
        <f>Inputs!C$4</f>
        <v>2019/20</v>
      </c>
      <c r="E4" s="6" t="str">
        <f>Inputs!D$4</f>
        <v>2020/21</v>
      </c>
      <c r="F4" s="6" t="str">
        <f>Inputs!E$4</f>
        <v>2021/22</v>
      </c>
      <c r="G4" s="6" t="str">
        <f>Inputs!F$4</f>
        <v>2022/23</v>
      </c>
      <c r="H4" s="6" t="str">
        <f>Inputs!G$4</f>
        <v>2023/24</v>
      </c>
      <c r="I4" s="93" t="str">
        <f>Inputs!H$4</f>
        <v>2024/25</v>
      </c>
      <c r="J4" s="95"/>
    </row>
    <row r="5" spans="1:10" x14ac:dyDescent="0.25">
      <c r="A5" s="211" t="s">
        <v>53</v>
      </c>
      <c r="B5" s="263" t="s">
        <v>33</v>
      </c>
      <c r="C5" s="238"/>
      <c r="D5" s="272">
        <f>'EDB data'!B20</f>
        <v>1</v>
      </c>
      <c r="E5" s="272">
        <f>'EDB data'!C20</f>
        <v>2</v>
      </c>
      <c r="F5" s="272">
        <f>'EDB data'!D20</f>
        <v>3</v>
      </c>
      <c r="G5" s="272">
        <f>'EDB data'!E20</f>
        <v>4</v>
      </c>
      <c r="H5" s="272">
        <f>'EDB data'!F20</f>
        <v>5</v>
      </c>
      <c r="I5" s="272">
        <f>'EDB data'!G20</f>
        <v>6</v>
      </c>
      <c r="J5" s="13"/>
    </row>
    <row r="6" spans="1:10" x14ac:dyDescent="0.25">
      <c r="A6" s="211" t="s">
        <v>165</v>
      </c>
      <c r="B6" s="263" t="s">
        <v>33</v>
      </c>
      <c r="C6" s="238"/>
      <c r="D6" s="115">
        <f>'EDB data'!B24</f>
        <v>0.28000000000000003</v>
      </c>
      <c r="E6" s="115">
        <f>'EDB data'!C24</f>
        <v>0.28000000000000003</v>
      </c>
      <c r="F6" s="115">
        <f>'EDB data'!D24</f>
        <v>0.28000000000000003</v>
      </c>
      <c r="G6" s="115">
        <f>'EDB data'!E24</f>
        <v>0.28000000000000003</v>
      </c>
      <c r="H6" s="115">
        <f>'EDB data'!F24</f>
        <v>0.28000000000000003</v>
      </c>
      <c r="I6" s="301">
        <f>'EDB data'!G24</f>
        <v>0.28000000000000003</v>
      </c>
      <c r="J6" s="13"/>
    </row>
    <row r="7" spans="1:10" x14ac:dyDescent="0.25">
      <c r="A7" s="211" t="s">
        <v>84</v>
      </c>
      <c r="B7" s="263" t="s">
        <v>33</v>
      </c>
      <c r="C7" s="238"/>
      <c r="D7" s="233">
        <f>'EDB data'!$B48</f>
        <v>43322.121308917325</v>
      </c>
      <c r="E7" s="267">
        <f>'EDB data'!$B49</f>
        <v>41822.637114331505</v>
      </c>
      <c r="F7" s="267">
        <f>'EDB data'!$B50</f>
        <v>36898.021245666787</v>
      </c>
      <c r="G7" s="267">
        <f>'EDB data'!$B51</f>
        <v>42342.783519181583</v>
      </c>
      <c r="H7" s="268">
        <f>'EDB data'!$B52</f>
        <v>39858.986706608717</v>
      </c>
      <c r="I7" s="267">
        <f>'EDB data'!$B53</f>
        <v>53484.683723856273</v>
      </c>
      <c r="J7" s="13"/>
    </row>
    <row r="8" spans="1:10" x14ac:dyDescent="0.25">
      <c r="A8" s="211" t="s">
        <v>136</v>
      </c>
      <c r="B8" s="263" t="s">
        <v>33</v>
      </c>
      <c r="C8" s="238"/>
      <c r="D8" s="233">
        <f>'EDB data'!B12</f>
        <v>44</v>
      </c>
      <c r="E8" s="25"/>
      <c r="F8" s="25"/>
      <c r="G8" s="25"/>
      <c r="H8" s="25"/>
      <c r="I8" s="25"/>
      <c r="J8" s="13"/>
    </row>
    <row r="9" spans="1:10" x14ac:dyDescent="0.25">
      <c r="A9" s="211" t="s">
        <v>78</v>
      </c>
      <c r="B9" s="263" t="s">
        <v>33</v>
      </c>
      <c r="C9" s="238"/>
      <c r="D9" s="48">
        <f>'EDB data'!B34</f>
        <v>7150.7843480592637</v>
      </c>
      <c r="I9" s="70"/>
      <c r="J9" s="13"/>
    </row>
    <row r="10" spans="1:10" x14ac:dyDescent="0.25">
      <c r="A10" s="211" t="s">
        <v>87</v>
      </c>
      <c r="B10" s="263" t="s">
        <v>33</v>
      </c>
      <c r="C10" s="238"/>
      <c r="D10" s="233">
        <f>'EDB data'!$B57</f>
        <v>3.2834490266159988</v>
      </c>
      <c r="E10" s="267">
        <f>'EDB data'!$B58</f>
        <v>3.3458345581217026</v>
      </c>
      <c r="F10" s="267">
        <f>'EDB data'!$B59</f>
        <v>3.412751249284137</v>
      </c>
      <c r="G10" s="267">
        <f>'EDB data'!$B60</f>
        <v>3.48100627426982</v>
      </c>
      <c r="H10" s="268">
        <f>'EDB data'!$B61</f>
        <v>3.5506263997552168</v>
      </c>
      <c r="I10" s="267">
        <f>'EDB data'!$B62</f>
        <v>3.6216389277503214</v>
      </c>
      <c r="J10" s="13"/>
    </row>
    <row r="11" spans="1:10" x14ac:dyDescent="0.25">
      <c r="A11" s="211" t="s">
        <v>74</v>
      </c>
      <c r="B11" s="263" t="s">
        <v>33</v>
      </c>
      <c r="C11" s="238"/>
      <c r="D11" s="233">
        <f>'EDB data'!B30</f>
        <v>570623.24248525442</v>
      </c>
      <c r="E11" s="48"/>
      <c r="F11" s="48"/>
      <c r="G11" s="48"/>
      <c r="H11" s="48"/>
      <c r="I11" s="48"/>
      <c r="J11" s="13"/>
    </row>
    <row r="12" spans="1:10" x14ac:dyDescent="0.25">
      <c r="A12" s="211" t="s">
        <v>75</v>
      </c>
      <c r="B12" s="263" t="s">
        <v>33</v>
      </c>
      <c r="C12" s="238"/>
      <c r="D12" s="233">
        <f>'EDB data'!B31</f>
        <v>23341.636513552337</v>
      </c>
      <c r="E12" s="49"/>
      <c r="F12" s="49"/>
      <c r="G12" s="49"/>
      <c r="H12" s="49"/>
      <c r="I12" s="49"/>
      <c r="J12" s="13"/>
    </row>
    <row r="13" spans="1:10" x14ac:dyDescent="0.25">
      <c r="A13" s="211" t="s">
        <v>76</v>
      </c>
      <c r="B13" s="263" t="s">
        <v>33</v>
      </c>
      <c r="C13" s="238"/>
      <c r="D13" s="233">
        <f>'EDB data'!B32</f>
        <v>29381.356067786801</v>
      </c>
      <c r="J13" s="13"/>
    </row>
    <row r="14" spans="1:10" x14ac:dyDescent="0.25">
      <c r="A14" s="211" t="s">
        <v>77</v>
      </c>
      <c r="B14" s="263" t="s">
        <v>33</v>
      </c>
      <c r="C14" s="238"/>
      <c r="D14" s="233">
        <f>'EDB data'!B33</f>
        <v>359867.58149839286</v>
      </c>
      <c r="J14" s="13"/>
    </row>
    <row r="15" spans="1:10" x14ac:dyDescent="0.25">
      <c r="A15" s="211" t="s">
        <v>80</v>
      </c>
      <c r="B15" s="263" t="s">
        <v>33</v>
      </c>
      <c r="C15" s="238"/>
      <c r="D15" s="233">
        <f>'EDB data'!B36</f>
        <v>-36198.204250525821</v>
      </c>
      <c r="J15" s="13"/>
    </row>
    <row r="16" spans="1:10" x14ac:dyDescent="0.25">
      <c r="A16" s="211" t="s">
        <v>63</v>
      </c>
      <c r="B16" s="263" t="s">
        <v>33</v>
      </c>
      <c r="C16" s="238"/>
      <c r="D16" s="10">
        <f>'EDB data'!B10</f>
        <v>2.92E-2</v>
      </c>
      <c r="J16" s="13"/>
    </row>
    <row r="17" spans="1:10" x14ac:dyDescent="0.25">
      <c r="A17" s="211" t="s">
        <v>64</v>
      </c>
      <c r="B17" s="263" t="s">
        <v>33</v>
      </c>
      <c r="C17" s="238"/>
      <c r="D17" s="10">
        <f>'EDB data'!B11</f>
        <v>0.42</v>
      </c>
      <c r="E17" s="70"/>
      <c r="F17" s="70"/>
      <c r="G17" s="70"/>
      <c r="H17" s="70"/>
      <c r="I17" s="70"/>
      <c r="J17" s="13"/>
    </row>
    <row r="18" spans="1:10" x14ac:dyDescent="0.25">
      <c r="A18" s="211" t="s">
        <v>141</v>
      </c>
      <c r="B18" s="263" t="s">
        <v>40</v>
      </c>
      <c r="C18" s="295"/>
      <c r="D18" s="302"/>
      <c r="E18" s="302">
        <f>RAB!E90</f>
        <v>22.443912668337052</v>
      </c>
      <c r="F18" s="302">
        <f>RAB!F90</f>
        <v>21.443912668337052</v>
      </c>
      <c r="G18" s="302">
        <f>RAB!G90</f>
        <v>20.443912668337052</v>
      </c>
      <c r="H18" s="302">
        <f>RAB!H90</f>
        <v>19.443912668337052</v>
      </c>
      <c r="I18" s="302">
        <f>RAB!I90</f>
        <v>18.443912668337052</v>
      </c>
      <c r="J18" s="13"/>
    </row>
    <row r="19" spans="1:10" x14ac:dyDescent="0.25">
      <c r="A19" s="211" t="s">
        <v>72</v>
      </c>
      <c r="B19" s="263" t="s">
        <v>40</v>
      </c>
      <c r="C19" s="295"/>
      <c r="D19" s="233">
        <f>RAB!D91</f>
        <v>26843.769701943729</v>
      </c>
      <c r="E19" s="233">
        <f>RAB!E91</f>
        <v>29472.888904177013</v>
      </c>
      <c r="F19" s="233">
        <f>RAB!F91</f>
        <v>31008.757115202894</v>
      </c>
      <c r="G19" s="233">
        <f>RAB!G91</f>
        <v>32496.570475191755</v>
      </c>
      <c r="H19" s="233">
        <f>RAB!H91</f>
        <v>34140.427546539941</v>
      </c>
      <c r="I19" s="233">
        <f>RAB!I91</f>
        <v>35763.57910650182</v>
      </c>
      <c r="J19" s="13"/>
    </row>
    <row r="20" spans="1:10" x14ac:dyDescent="0.25">
      <c r="A20" s="211" t="s">
        <v>79</v>
      </c>
      <c r="B20" s="263" t="s">
        <v>44</v>
      </c>
      <c r="C20" s="295"/>
      <c r="D20" s="233">
        <f>BBAR!D56</f>
        <v>0</v>
      </c>
      <c r="E20" s="233">
        <f>BBAR!E56</f>
        <v>0</v>
      </c>
      <c r="F20" s="233">
        <f>BBAR!F56</f>
        <v>0</v>
      </c>
      <c r="G20" s="233">
        <f>BBAR!G56</f>
        <v>0</v>
      </c>
      <c r="H20" s="233">
        <f>BBAR!H56</f>
        <v>0</v>
      </c>
      <c r="I20" s="233">
        <f>BBAR!I56</f>
        <v>0</v>
      </c>
      <c r="J20" s="13"/>
    </row>
    <row r="21" spans="1:10" x14ac:dyDescent="0.25">
      <c r="A21" s="211" t="s">
        <v>166</v>
      </c>
      <c r="B21" s="263" t="s">
        <v>44</v>
      </c>
      <c r="C21" s="295"/>
      <c r="D21" s="233">
        <f>BBAR!D54</f>
        <v>593124.78833079513</v>
      </c>
      <c r="E21" s="233">
        <f>BBAR!E54</f>
        <v>621595.39930578088</v>
      </c>
      <c r="F21" s="233">
        <f>BBAR!F54</f>
        <v>643317.78988292278</v>
      </c>
      <c r="G21" s="233">
        <f>BBAR!G54</f>
        <v>659746.5343674795</v>
      </c>
      <c r="H21" s="233">
        <f>BBAR!H54</f>
        <v>680634.5551768411</v>
      </c>
      <c r="I21" s="233">
        <f>BBAR!I54</f>
        <v>697904.6096819652</v>
      </c>
      <c r="J21" s="13"/>
    </row>
    <row r="22" spans="1:10" ht="39.950000000000003" customHeight="1" x14ac:dyDescent="0.35">
      <c r="A22" s="82" t="s">
        <v>37</v>
      </c>
      <c r="B22" s="25"/>
      <c r="C22" s="25"/>
      <c r="D22" s="25"/>
      <c r="E22" s="25"/>
      <c r="F22" s="25"/>
      <c r="G22" s="25"/>
      <c r="H22" s="25"/>
      <c r="I22" s="25"/>
      <c r="J22" s="13"/>
    </row>
    <row r="23" spans="1:10" ht="35.1" customHeight="1" x14ac:dyDescent="0.35">
      <c r="A23" s="298" t="s">
        <v>167</v>
      </c>
      <c r="B23" s="237"/>
      <c r="C23" s="236"/>
      <c r="D23" s="237"/>
      <c r="E23" s="237"/>
      <c r="F23" s="237"/>
      <c r="G23" s="237"/>
      <c r="H23" s="237"/>
      <c r="I23" s="237"/>
      <c r="J23" s="13"/>
    </row>
    <row r="24" spans="1:10" x14ac:dyDescent="0.25">
      <c r="A24" s="5"/>
      <c r="B24" s="5"/>
      <c r="C24" s="114" t="s">
        <v>52</v>
      </c>
      <c r="D24" s="6" t="str">
        <f>Inputs!C$4</f>
        <v>2019/20</v>
      </c>
      <c r="E24" s="6" t="str">
        <f>Inputs!D$4</f>
        <v>2020/21</v>
      </c>
      <c r="F24" s="6" t="str">
        <f>Inputs!E$4</f>
        <v>2021/22</v>
      </c>
      <c r="G24" s="6" t="str">
        <f>Inputs!F$4</f>
        <v>2022/23</v>
      </c>
      <c r="H24" s="6" t="str">
        <f>Inputs!G$4</f>
        <v>2023/24</v>
      </c>
      <c r="I24" s="93" t="str">
        <f>Inputs!H$4</f>
        <v>2024/25</v>
      </c>
      <c r="J24" s="13"/>
    </row>
    <row r="25" spans="1:10" x14ac:dyDescent="0.25">
      <c r="A25" s="238" t="s">
        <v>148</v>
      </c>
      <c r="B25" s="238"/>
      <c r="C25" s="295"/>
      <c r="D25" s="281">
        <f t="shared" ref="D25:I25" si="0">D7</f>
        <v>43322.121308917325</v>
      </c>
      <c r="E25" s="281">
        <f t="shared" si="0"/>
        <v>41822.637114331505</v>
      </c>
      <c r="F25" s="281">
        <f t="shared" si="0"/>
        <v>36898.021245666787</v>
      </c>
      <c r="G25" s="281">
        <f t="shared" si="0"/>
        <v>42342.783519181583</v>
      </c>
      <c r="H25" s="281">
        <f t="shared" si="0"/>
        <v>39858.986706608717</v>
      </c>
      <c r="I25" s="281">
        <f t="shared" si="0"/>
        <v>53484.683723856273</v>
      </c>
      <c r="J25" s="13"/>
    </row>
    <row r="26" spans="1:10" ht="24.95" customHeight="1" x14ac:dyDescent="0.25">
      <c r="A26" s="303" t="str">
        <f>" Assets commissioned in " &amp; $E$24</f>
        <v xml:space="preserve"> Assets commissioned in 2020/21</v>
      </c>
      <c r="B26" s="98"/>
      <c r="C26" s="116">
        <f>E5</f>
        <v>2</v>
      </c>
      <c r="D26" s="117"/>
      <c r="E26" s="101"/>
      <c r="F26" s="101"/>
      <c r="G26" s="101"/>
      <c r="H26" s="101"/>
      <c r="I26" s="101"/>
      <c r="J26" s="13"/>
    </row>
    <row r="27" spans="1:10" x14ac:dyDescent="0.25">
      <c r="A27" s="52" t="s">
        <v>168</v>
      </c>
      <c r="B27" s="238"/>
      <c r="C27" s="263"/>
      <c r="D27" s="292">
        <v>0</v>
      </c>
      <c r="E27" s="291">
        <f t="shared" ref="E27:I27" si="1">D30</f>
        <v>0</v>
      </c>
      <c r="F27" s="43">
        <f t="shared" si="1"/>
        <v>41822.637114331505</v>
      </c>
      <c r="G27" s="43">
        <f t="shared" si="1"/>
        <v>40872.122634460335</v>
      </c>
      <c r="H27" s="43">
        <f t="shared" si="1"/>
        <v>39921.608154589165</v>
      </c>
      <c r="I27" s="43">
        <f t="shared" si="1"/>
        <v>38971.093674717995</v>
      </c>
      <c r="J27" s="13"/>
    </row>
    <row r="28" spans="1:10" x14ac:dyDescent="0.25">
      <c r="A28" s="52" t="s">
        <v>150</v>
      </c>
      <c r="B28" s="238"/>
      <c r="C28" s="263"/>
      <c r="D28" s="304">
        <f>$D$8+$C26</f>
        <v>46</v>
      </c>
      <c r="E28" s="291">
        <f t="shared" ref="E28:I28" si="2">D28-1</f>
        <v>45</v>
      </c>
      <c r="F28" s="43">
        <f t="shared" si="2"/>
        <v>44</v>
      </c>
      <c r="G28" s="43">
        <f t="shared" si="2"/>
        <v>43</v>
      </c>
      <c r="H28" s="43">
        <f t="shared" si="2"/>
        <v>42</v>
      </c>
      <c r="I28" s="43">
        <f t="shared" si="2"/>
        <v>41</v>
      </c>
      <c r="J28" s="13"/>
    </row>
    <row r="29" spans="1:10" x14ac:dyDescent="0.25">
      <c r="A29" s="102" t="s">
        <v>75</v>
      </c>
      <c r="B29" s="238"/>
      <c r="C29" s="263"/>
      <c r="D29" s="51">
        <f t="shared" ref="D29:I29" si="3">D27/D28</f>
        <v>0</v>
      </c>
      <c r="E29" s="51">
        <f t="shared" si="3"/>
        <v>0</v>
      </c>
      <c r="F29" s="51">
        <f t="shared" si="3"/>
        <v>950.51447987117058</v>
      </c>
      <c r="G29" s="51">
        <f t="shared" si="3"/>
        <v>950.51447987117058</v>
      </c>
      <c r="H29" s="51">
        <f t="shared" si="3"/>
        <v>950.51447987117058</v>
      </c>
      <c r="I29" s="51">
        <f t="shared" si="3"/>
        <v>950.51447987117058</v>
      </c>
      <c r="J29" s="13"/>
    </row>
    <row r="30" spans="1:10" x14ac:dyDescent="0.25">
      <c r="A30" s="294" t="s">
        <v>169</v>
      </c>
      <c r="B30" s="238"/>
      <c r="C30" s="263"/>
      <c r="D30" s="281">
        <f t="shared" ref="D30:I30" si="4">D27-D29+IF($C26=D$5,D$25,0)</f>
        <v>0</v>
      </c>
      <c r="E30" s="281">
        <f t="shared" si="4"/>
        <v>41822.637114331505</v>
      </c>
      <c r="F30" s="281">
        <f t="shared" si="4"/>
        <v>40872.122634460335</v>
      </c>
      <c r="G30" s="281">
        <f t="shared" si="4"/>
        <v>39921.608154589165</v>
      </c>
      <c r="H30" s="281">
        <f t="shared" si="4"/>
        <v>38971.093674717995</v>
      </c>
      <c r="I30" s="281">
        <f t="shared" si="4"/>
        <v>38020.579194846825</v>
      </c>
      <c r="J30" s="13"/>
    </row>
    <row r="31" spans="1:10" ht="24.95" customHeight="1" x14ac:dyDescent="0.25">
      <c r="A31" s="303" t="str">
        <f>" Assets commissioned in " &amp; $F$24</f>
        <v xml:space="preserve"> Assets commissioned in 2021/22</v>
      </c>
      <c r="B31" s="98"/>
      <c r="C31" s="116">
        <f>F5</f>
        <v>3</v>
      </c>
      <c r="D31" s="117"/>
      <c r="E31" s="101"/>
      <c r="F31" s="101"/>
      <c r="G31" s="101"/>
      <c r="H31" s="101"/>
      <c r="I31" s="101"/>
      <c r="J31" s="13"/>
    </row>
    <row r="32" spans="1:10" x14ac:dyDescent="0.25">
      <c r="A32" s="52" t="s">
        <v>168</v>
      </c>
      <c r="B32" s="230"/>
      <c r="C32" s="305"/>
      <c r="D32" s="292">
        <v>0</v>
      </c>
      <c r="E32" s="291">
        <f t="shared" ref="E32:I32" si="5">D35</f>
        <v>0</v>
      </c>
      <c r="F32" s="43">
        <f t="shared" si="5"/>
        <v>0</v>
      </c>
      <c r="G32" s="43">
        <f t="shared" si="5"/>
        <v>36898.021245666787</v>
      </c>
      <c r="H32" s="43">
        <f t="shared" si="5"/>
        <v>36059.429853719812</v>
      </c>
      <c r="I32" s="43">
        <f t="shared" si="5"/>
        <v>35220.838461772837</v>
      </c>
      <c r="J32" s="13"/>
    </row>
    <row r="33" spans="1:10" x14ac:dyDescent="0.25">
      <c r="A33" s="52" t="s">
        <v>150</v>
      </c>
      <c r="B33" s="230"/>
      <c r="C33" s="305"/>
      <c r="D33" s="304">
        <f>$D$8+$C31</f>
        <v>47</v>
      </c>
      <c r="E33" s="291">
        <f t="shared" ref="E33:I33" si="6">D33-1</f>
        <v>46</v>
      </c>
      <c r="F33" s="43">
        <f t="shared" si="6"/>
        <v>45</v>
      </c>
      <c r="G33" s="43">
        <f t="shared" si="6"/>
        <v>44</v>
      </c>
      <c r="H33" s="43">
        <f t="shared" si="6"/>
        <v>43</v>
      </c>
      <c r="I33" s="43">
        <f t="shared" si="6"/>
        <v>42</v>
      </c>
      <c r="J33" s="13"/>
    </row>
    <row r="34" spans="1:10" x14ac:dyDescent="0.25">
      <c r="A34" s="102" t="s">
        <v>75</v>
      </c>
      <c r="B34" s="230"/>
      <c r="C34" s="305"/>
      <c r="D34" s="51">
        <f t="shared" ref="D34:I34" si="7">D32/D33</f>
        <v>0</v>
      </c>
      <c r="E34" s="51">
        <f t="shared" si="7"/>
        <v>0</v>
      </c>
      <c r="F34" s="51">
        <f t="shared" si="7"/>
        <v>0</v>
      </c>
      <c r="G34" s="51">
        <f t="shared" si="7"/>
        <v>838.59139194697241</v>
      </c>
      <c r="H34" s="51">
        <f t="shared" si="7"/>
        <v>838.59139194697241</v>
      </c>
      <c r="I34" s="51">
        <f t="shared" si="7"/>
        <v>838.59139194697229</v>
      </c>
      <c r="J34" s="13"/>
    </row>
    <row r="35" spans="1:10" x14ac:dyDescent="0.25">
      <c r="A35" s="294" t="s">
        <v>169</v>
      </c>
      <c r="B35" s="306"/>
      <c r="C35" s="231"/>
      <c r="D35" s="281">
        <f t="shared" ref="D35:I35" si="8">D32-D34+IF($C31=D$5,D$25,0)</f>
        <v>0</v>
      </c>
      <c r="E35" s="281">
        <f t="shared" si="8"/>
        <v>0</v>
      </c>
      <c r="F35" s="281">
        <f t="shared" si="8"/>
        <v>36898.021245666787</v>
      </c>
      <c r="G35" s="281">
        <f t="shared" si="8"/>
        <v>36059.429853719812</v>
      </c>
      <c r="H35" s="281">
        <f t="shared" si="8"/>
        <v>35220.838461772837</v>
      </c>
      <c r="I35" s="281">
        <f t="shared" si="8"/>
        <v>34382.247069825862</v>
      </c>
      <c r="J35" s="13"/>
    </row>
    <row r="36" spans="1:10" ht="24.95" customHeight="1" x14ac:dyDescent="0.25">
      <c r="A36" s="303" t="str">
        <f>" Assets commissioned in " &amp; $G$24</f>
        <v xml:space="preserve"> Assets commissioned in 2022/23</v>
      </c>
      <c r="B36" s="98"/>
      <c r="C36" s="116">
        <f>G5</f>
        <v>4</v>
      </c>
      <c r="D36" s="117"/>
      <c r="E36" s="101"/>
      <c r="F36" s="101"/>
      <c r="G36" s="101"/>
      <c r="H36" s="101"/>
      <c r="I36" s="101"/>
      <c r="J36" s="13"/>
    </row>
    <row r="37" spans="1:10" x14ac:dyDescent="0.25">
      <c r="A37" s="52" t="s">
        <v>168</v>
      </c>
      <c r="B37" s="230"/>
      <c r="C37" s="305"/>
      <c r="D37" s="292">
        <v>0</v>
      </c>
      <c r="E37" s="291">
        <f t="shared" ref="E37:I37" si="9">D40</f>
        <v>0</v>
      </c>
      <c r="F37" s="43">
        <f t="shared" si="9"/>
        <v>0</v>
      </c>
      <c r="G37" s="43">
        <f t="shared" si="9"/>
        <v>0</v>
      </c>
      <c r="H37" s="43">
        <f t="shared" si="9"/>
        <v>42342.783519181583</v>
      </c>
      <c r="I37" s="43">
        <f t="shared" si="9"/>
        <v>41380.447530109275</v>
      </c>
      <c r="J37" s="13"/>
    </row>
    <row r="38" spans="1:10" x14ac:dyDescent="0.25">
      <c r="A38" s="52" t="s">
        <v>150</v>
      </c>
      <c r="B38" s="230"/>
      <c r="C38" s="305"/>
      <c r="D38" s="304">
        <f>$D$8+$C36</f>
        <v>48</v>
      </c>
      <c r="E38" s="291">
        <f t="shared" ref="E38:I38" si="10">D38-1</f>
        <v>47</v>
      </c>
      <c r="F38" s="43">
        <f t="shared" si="10"/>
        <v>46</v>
      </c>
      <c r="G38" s="43">
        <f t="shared" si="10"/>
        <v>45</v>
      </c>
      <c r="H38" s="43">
        <f t="shared" si="10"/>
        <v>44</v>
      </c>
      <c r="I38" s="43">
        <f t="shared" si="10"/>
        <v>43</v>
      </c>
      <c r="J38" s="13"/>
    </row>
    <row r="39" spans="1:10" x14ac:dyDescent="0.25">
      <c r="A39" s="102" t="s">
        <v>75</v>
      </c>
      <c r="B39" s="230"/>
      <c r="C39" s="305"/>
      <c r="D39" s="51">
        <f t="shared" ref="D39:I39" si="11">D37/D38</f>
        <v>0</v>
      </c>
      <c r="E39" s="51">
        <f t="shared" si="11"/>
        <v>0</v>
      </c>
      <c r="F39" s="51">
        <f t="shared" si="11"/>
        <v>0</v>
      </c>
      <c r="G39" s="51">
        <f t="shared" si="11"/>
        <v>0</v>
      </c>
      <c r="H39" s="51">
        <f t="shared" si="11"/>
        <v>962.33598907230873</v>
      </c>
      <c r="I39" s="51">
        <f t="shared" si="11"/>
        <v>962.33598907230873</v>
      </c>
      <c r="J39" s="13"/>
    </row>
    <row r="40" spans="1:10" x14ac:dyDescent="0.25">
      <c r="A40" s="294" t="s">
        <v>169</v>
      </c>
      <c r="B40" s="295"/>
      <c r="C40" s="231"/>
      <c r="D40" s="281">
        <f t="shared" ref="D40:I40" si="12">D37-D39+IF($C36=D$5,D$25,0)</f>
        <v>0</v>
      </c>
      <c r="E40" s="281">
        <f t="shared" si="12"/>
        <v>0</v>
      </c>
      <c r="F40" s="281">
        <f t="shared" si="12"/>
        <v>0</v>
      </c>
      <c r="G40" s="281">
        <f t="shared" si="12"/>
        <v>42342.783519181583</v>
      </c>
      <c r="H40" s="281">
        <f t="shared" si="12"/>
        <v>41380.447530109275</v>
      </c>
      <c r="I40" s="281">
        <f t="shared" si="12"/>
        <v>40418.111541036968</v>
      </c>
      <c r="J40" s="13"/>
    </row>
    <row r="41" spans="1:10" ht="24.95" customHeight="1" x14ac:dyDescent="0.25">
      <c r="A41" s="303" t="str">
        <f>" Assets commissioned in " &amp; $H$24</f>
        <v xml:space="preserve"> Assets commissioned in 2023/24</v>
      </c>
      <c r="B41" s="98"/>
      <c r="C41" s="116">
        <f>H5</f>
        <v>5</v>
      </c>
      <c r="D41" s="117"/>
      <c r="E41" s="101"/>
      <c r="F41" s="101"/>
      <c r="G41" s="101"/>
      <c r="H41" s="101"/>
      <c r="I41" s="101"/>
      <c r="J41" s="13"/>
    </row>
    <row r="42" spans="1:10" x14ac:dyDescent="0.25">
      <c r="A42" s="52" t="s">
        <v>168</v>
      </c>
      <c r="B42" s="230"/>
      <c r="C42" s="305"/>
      <c r="D42" s="292">
        <v>0</v>
      </c>
      <c r="E42" s="291">
        <f t="shared" ref="E42:I42" si="13">D45</f>
        <v>0</v>
      </c>
      <c r="F42" s="43">
        <f t="shared" si="13"/>
        <v>0</v>
      </c>
      <c r="G42" s="43">
        <f t="shared" si="13"/>
        <v>0</v>
      </c>
      <c r="H42" s="43">
        <f t="shared" si="13"/>
        <v>0</v>
      </c>
      <c r="I42" s="43">
        <f t="shared" si="13"/>
        <v>39858.986706608717</v>
      </c>
      <c r="J42" s="13"/>
    </row>
    <row r="43" spans="1:10" x14ac:dyDescent="0.25">
      <c r="A43" s="52" t="s">
        <v>150</v>
      </c>
      <c r="B43" s="230"/>
      <c r="C43" s="305"/>
      <c r="D43" s="304">
        <f>$D$8+$C41</f>
        <v>49</v>
      </c>
      <c r="E43" s="291">
        <f t="shared" ref="E43:I43" si="14">D43-1</f>
        <v>48</v>
      </c>
      <c r="F43" s="43">
        <f t="shared" si="14"/>
        <v>47</v>
      </c>
      <c r="G43" s="43">
        <f t="shared" si="14"/>
        <v>46</v>
      </c>
      <c r="H43" s="43">
        <f t="shared" si="14"/>
        <v>45</v>
      </c>
      <c r="I43" s="43">
        <f t="shared" si="14"/>
        <v>44</v>
      </c>
      <c r="J43" s="13"/>
    </row>
    <row r="44" spans="1:10" x14ac:dyDescent="0.25">
      <c r="A44" s="102" t="s">
        <v>75</v>
      </c>
      <c r="B44" s="230"/>
      <c r="C44" s="305"/>
      <c r="D44" s="51">
        <f t="shared" ref="D44:I44" si="15">D42/D43</f>
        <v>0</v>
      </c>
      <c r="E44" s="51">
        <f t="shared" si="15"/>
        <v>0</v>
      </c>
      <c r="F44" s="51">
        <f t="shared" si="15"/>
        <v>0</v>
      </c>
      <c r="G44" s="51">
        <f t="shared" si="15"/>
        <v>0</v>
      </c>
      <c r="H44" s="51">
        <f t="shared" si="15"/>
        <v>0</v>
      </c>
      <c r="I44" s="51">
        <f t="shared" si="15"/>
        <v>905.88606151383453</v>
      </c>
      <c r="J44" s="13"/>
    </row>
    <row r="45" spans="1:10" x14ac:dyDescent="0.25">
      <c r="A45" s="294" t="s">
        <v>169</v>
      </c>
      <c r="B45" s="295"/>
      <c r="C45" s="231"/>
      <c r="D45" s="281">
        <f t="shared" ref="D45:I45" si="16">D42-D44+IF($C41=D$5,D$25,0)</f>
        <v>0</v>
      </c>
      <c r="E45" s="281">
        <f t="shared" si="16"/>
        <v>0</v>
      </c>
      <c r="F45" s="281">
        <f t="shared" si="16"/>
        <v>0</v>
      </c>
      <c r="G45" s="281">
        <f t="shared" si="16"/>
        <v>0</v>
      </c>
      <c r="H45" s="281">
        <f t="shared" si="16"/>
        <v>39858.986706608717</v>
      </c>
      <c r="I45" s="281">
        <f t="shared" si="16"/>
        <v>38953.100645094884</v>
      </c>
      <c r="J45" s="13"/>
    </row>
    <row r="46" spans="1:10" ht="24.95" customHeight="1" x14ac:dyDescent="0.25">
      <c r="A46" s="303" t="str">
        <f>" Assets commissioned in " &amp; $I$24</f>
        <v xml:space="preserve"> Assets commissioned in 2024/25</v>
      </c>
      <c r="B46" s="98"/>
      <c r="C46" s="116">
        <f>I5</f>
        <v>6</v>
      </c>
      <c r="D46" s="117"/>
      <c r="E46" s="101"/>
      <c r="F46" s="101"/>
      <c r="G46" s="101"/>
      <c r="H46" s="101"/>
      <c r="I46" s="101"/>
      <c r="J46" s="13"/>
    </row>
    <row r="47" spans="1:10" x14ac:dyDescent="0.25">
      <c r="A47" s="52" t="s">
        <v>168</v>
      </c>
      <c r="B47" s="230"/>
      <c r="C47" s="305"/>
      <c r="D47" s="292">
        <v>0</v>
      </c>
      <c r="E47" s="291">
        <f t="shared" ref="E47:I47" si="17">D50</f>
        <v>0</v>
      </c>
      <c r="F47" s="43">
        <f t="shared" si="17"/>
        <v>0</v>
      </c>
      <c r="G47" s="43">
        <f t="shared" si="17"/>
        <v>0</v>
      </c>
      <c r="H47" s="43">
        <f t="shared" si="17"/>
        <v>0</v>
      </c>
      <c r="I47" s="43">
        <f t="shared" si="17"/>
        <v>0</v>
      </c>
      <c r="J47" s="13"/>
    </row>
    <row r="48" spans="1:10" x14ac:dyDescent="0.25">
      <c r="A48" s="52" t="s">
        <v>150</v>
      </c>
      <c r="B48" s="230"/>
      <c r="C48" s="305"/>
      <c r="D48" s="304">
        <f>$D$8+$C46</f>
        <v>50</v>
      </c>
      <c r="E48" s="291">
        <f t="shared" ref="E48:I48" si="18">D48-1</f>
        <v>49</v>
      </c>
      <c r="F48" s="43">
        <f t="shared" si="18"/>
        <v>48</v>
      </c>
      <c r="G48" s="43">
        <f t="shared" si="18"/>
        <v>47</v>
      </c>
      <c r="H48" s="43">
        <f t="shared" si="18"/>
        <v>46</v>
      </c>
      <c r="I48" s="43">
        <f t="shared" si="18"/>
        <v>45</v>
      </c>
      <c r="J48" s="13"/>
    </row>
    <row r="49" spans="1:10" x14ac:dyDescent="0.25">
      <c r="A49" s="102" t="s">
        <v>75</v>
      </c>
      <c r="B49" s="230"/>
      <c r="C49" s="305"/>
      <c r="D49" s="51">
        <f t="shared" ref="D49:I49" si="19">D47/D48</f>
        <v>0</v>
      </c>
      <c r="E49" s="51">
        <f t="shared" si="19"/>
        <v>0</v>
      </c>
      <c r="F49" s="51">
        <f t="shared" si="19"/>
        <v>0</v>
      </c>
      <c r="G49" s="51">
        <f t="shared" si="19"/>
        <v>0</v>
      </c>
      <c r="H49" s="51">
        <f t="shared" si="19"/>
        <v>0</v>
      </c>
      <c r="I49" s="51">
        <f t="shared" si="19"/>
        <v>0</v>
      </c>
      <c r="J49" s="13"/>
    </row>
    <row r="50" spans="1:10" x14ac:dyDescent="0.25">
      <c r="A50" s="294" t="s">
        <v>169</v>
      </c>
      <c r="B50" s="295"/>
      <c r="C50" s="231"/>
      <c r="D50" s="281">
        <f t="shared" ref="D50:I50" si="20">D47-D49+IF($C46=D$5,D$25,0)</f>
        <v>0</v>
      </c>
      <c r="E50" s="281">
        <f t="shared" si="20"/>
        <v>0</v>
      </c>
      <c r="F50" s="281">
        <f t="shared" si="20"/>
        <v>0</v>
      </c>
      <c r="G50" s="281">
        <f t="shared" si="20"/>
        <v>0</v>
      </c>
      <c r="H50" s="281">
        <f t="shared" si="20"/>
        <v>0</v>
      </c>
      <c r="I50" s="281">
        <f t="shared" si="20"/>
        <v>53484.683723856273</v>
      </c>
      <c r="J50" s="13"/>
    </row>
    <row r="51" spans="1:10" ht="24.95" customHeight="1" x14ac:dyDescent="0.25">
      <c r="A51" s="319"/>
      <c r="B51" s="319"/>
      <c r="C51" s="319"/>
      <c r="D51" s="319"/>
      <c r="E51" s="319"/>
      <c r="F51" s="319"/>
      <c r="G51" s="319"/>
      <c r="H51" s="319"/>
      <c r="I51" s="319"/>
      <c r="J51" s="13"/>
    </row>
    <row r="52" spans="1:10" x14ac:dyDescent="0.25">
      <c r="A52" s="319"/>
      <c r="B52" s="319"/>
      <c r="C52" s="319"/>
      <c r="D52" s="319"/>
      <c r="E52" s="319"/>
      <c r="F52" s="319"/>
      <c r="G52" s="319"/>
      <c r="H52" s="319"/>
      <c r="I52" s="319"/>
      <c r="J52" s="13"/>
    </row>
    <row r="53" spans="1:10" x14ac:dyDescent="0.25">
      <c r="A53" s="319"/>
      <c r="B53" s="319"/>
      <c r="C53" s="319"/>
      <c r="D53" s="319"/>
      <c r="E53" s="319"/>
      <c r="F53" s="319"/>
      <c r="G53" s="319"/>
      <c r="H53" s="319"/>
      <c r="I53" s="319"/>
      <c r="J53" s="13"/>
    </row>
    <row r="54" spans="1:10" x14ac:dyDescent="0.25">
      <c r="A54" s="319"/>
      <c r="B54" s="319"/>
      <c r="C54" s="319"/>
      <c r="D54" s="319"/>
      <c r="E54" s="319"/>
      <c r="F54" s="319"/>
      <c r="G54" s="319"/>
      <c r="H54" s="319"/>
      <c r="I54" s="319"/>
      <c r="J54" s="13"/>
    </row>
    <row r="55" spans="1:10" x14ac:dyDescent="0.25">
      <c r="A55" s="319"/>
      <c r="B55" s="319"/>
      <c r="C55" s="319"/>
      <c r="D55" s="319"/>
      <c r="E55" s="319"/>
      <c r="F55" s="319"/>
      <c r="G55" s="319"/>
      <c r="H55" s="319"/>
      <c r="I55" s="319"/>
      <c r="J55" s="13"/>
    </row>
    <row r="56" spans="1:10" ht="24.95" customHeight="1" x14ac:dyDescent="0.25">
      <c r="A56" s="118" t="s">
        <v>170</v>
      </c>
      <c r="B56" s="98"/>
      <c r="C56" s="99"/>
      <c r="D56" s="337"/>
      <c r="E56" s="98"/>
      <c r="F56" s="98"/>
      <c r="G56" s="98"/>
      <c r="H56" s="98"/>
      <c r="I56" s="98"/>
      <c r="J56" s="13"/>
    </row>
    <row r="57" spans="1:10" x14ac:dyDescent="0.25">
      <c r="A57" s="307" t="s">
        <v>171</v>
      </c>
      <c r="B57" s="230"/>
      <c r="C57" s="230"/>
      <c r="D57" s="282">
        <f>D29+D34+D39+D44+D49</f>
        <v>0</v>
      </c>
      <c r="E57" s="282">
        <f t="shared" ref="E57:I57" si="21">E29+E34+E39+E44+E49</f>
        <v>0</v>
      </c>
      <c r="F57" s="282">
        <f t="shared" si="21"/>
        <v>950.51447987117058</v>
      </c>
      <c r="G57" s="282">
        <f t="shared" si="21"/>
        <v>1789.105871818143</v>
      </c>
      <c r="H57" s="282">
        <f t="shared" si="21"/>
        <v>2751.4418608904516</v>
      </c>
      <c r="I57" s="282">
        <f t="shared" si="21"/>
        <v>3657.3279224042863</v>
      </c>
      <c r="J57" s="13"/>
    </row>
    <row r="58" spans="1:10" ht="35.1" customHeight="1" x14ac:dyDescent="0.35">
      <c r="A58" s="308" t="s">
        <v>172</v>
      </c>
      <c r="B58" s="25"/>
      <c r="C58" s="25"/>
      <c r="D58" s="25"/>
      <c r="E58" s="25"/>
      <c r="F58" s="25"/>
      <c r="G58" s="25"/>
      <c r="H58" s="25"/>
      <c r="I58" s="25"/>
      <c r="J58" s="13"/>
    </row>
    <row r="59" spans="1:10" x14ac:dyDescent="0.25">
      <c r="A59" s="3"/>
      <c r="B59" s="3"/>
      <c r="C59" s="38" t="s">
        <v>52</v>
      </c>
      <c r="D59" s="13" t="str">
        <f>Inputs!C$4</f>
        <v>2019/20</v>
      </c>
      <c r="E59" s="6" t="str">
        <f>Inputs!D$4</f>
        <v>2020/21</v>
      </c>
      <c r="F59" s="6" t="str">
        <f>Inputs!E$4</f>
        <v>2021/22</v>
      </c>
      <c r="G59" s="6" t="str">
        <f>Inputs!F$4</f>
        <v>2022/23</v>
      </c>
      <c r="H59" s="6" t="str">
        <f>Inputs!G$4</f>
        <v>2023/24</v>
      </c>
      <c r="I59" s="93" t="str">
        <f>Inputs!H$4</f>
        <v>2024/25</v>
      </c>
      <c r="J59" s="13"/>
    </row>
    <row r="60" spans="1:10" x14ac:dyDescent="0.25">
      <c r="A60" s="9" t="s">
        <v>173</v>
      </c>
      <c r="B60" s="108"/>
      <c r="C60" s="108"/>
      <c r="D60" s="309">
        <f>D11</f>
        <v>570623.24248525442</v>
      </c>
      <c r="E60" s="286">
        <f t="shared" ref="E60:I60" si="22">D64</f>
        <v>590600.44383159268</v>
      </c>
      <c r="F60" s="281">
        <f t="shared" si="22"/>
        <v>564282.59336679743</v>
      </c>
      <c r="G60" s="281">
        <f t="shared" si="22"/>
        <v>537964.83201255335</v>
      </c>
      <c r="H60" s="281">
        <f t="shared" si="22"/>
        <v>511647.16933567659</v>
      </c>
      <c r="I60" s="281">
        <f t="shared" si="22"/>
        <v>485329.61606675031</v>
      </c>
      <c r="J60" s="13"/>
    </row>
    <row r="61" spans="1:10" x14ac:dyDescent="0.25">
      <c r="A61" s="9" t="s">
        <v>87</v>
      </c>
      <c r="B61" s="230"/>
      <c r="C61" s="230"/>
      <c r="D61" s="45">
        <f t="shared" ref="D61:I61" si="23">D10</f>
        <v>3.2834490266159988</v>
      </c>
      <c r="E61" s="281">
        <f t="shared" si="23"/>
        <v>3.3458345581217026</v>
      </c>
      <c r="F61" s="281">
        <f t="shared" si="23"/>
        <v>3.412751249284137</v>
      </c>
      <c r="G61" s="281">
        <f t="shared" si="23"/>
        <v>3.48100627426982</v>
      </c>
      <c r="H61" s="281">
        <f t="shared" si="23"/>
        <v>3.5506263997552168</v>
      </c>
      <c r="I61" s="281">
        <f t="shared" si="23"/>
        <v>3.6216389277503214</v>
      </c>
      <c r="J61" s="13"/>
    </row>
    <row r="62" spans="1:10" x14ac:dyDescent="0.25">
      <c r="A62" s="9" t="s">
        <v>172</v>
      </c>
      <c r="B62" s="230"/>
      <c r="C62" s="230"/>
      <c r="D62" s="310">
        <f>D12</f>
        <v>23341.636513552337</v>
      </c>
      <c r="E62" s="286">
        <f t="shared" ref="E62:I62" si="24">E60/E18</f>
        <v>26314.504630237108</v>
      </c>
      <c r="F62" s="281">
        <f t="shared" si="24"/>
        <v>26314.348602994793</v>
      </c>
      <c r="G62" s="281">
        <f t="shared" si="24"/>
        <v>26314.181670602513</v>
      </c>
      <c r="H62" s="281">
        <f t="shared" si="24"/>
        <v>26314.002642526546</v>
      </c>
      <c r="I62" s="281">
        <f t="shared" si="24"/>
        <v>26313.810133135314</v>
      </c>
      <c r="J62" s="13"/>
    </row>
    <row r="63" spans="1:10" x14ac:dyDescent="0.25">
      <c r="A63" s="24" t="s">
        <v>174</v>
      </c>
      <c r="B63" s="230"/>
      <c r="C63" s="230"/>
      <c r="D63" s="138">
        <f>D7</f>
        <v>43322.121308917325</v>
      </c>
      <c r="E63" s="281"/>
      <c r="F63" s="281"/>
      <c r="G63" s="281"/>
      <c r="H63" s="281"/>
      <c r="I63" s="281"/>
      <c r="J63" s="13"/>
    </row>
    <row r="64" spans="1:10" x14ac:dyDescent="0.25">
      <c r="A64" s="229" t="s">
        <v>175</v>
      </c>
      <c r="B64" s="230"/>
      <c r="C64" s="230"/>
      <c r="D64" s="309">
        <f>D60-D61-D62+D63</f>
        <v>590600.44383159268</v>
      </c>
      <c r="E64" s="286">
        <f t="shared" ref="E64:I64" si="25">E60-E61-E62</f>
        <v>564282.59336679743</v>
      </c>
      <c r="F64" s="281">
        <f t="shared" si="25"/>
        <v>537964.83201255335</v>
      </c>
      <c r="G64" s="281">
        <f t="shared" si="25"/>
        <v>511647.16933567659</v>
      </c>
      <c r="H64" s="281">
        <f t="shared" si="25"/>
        <v>485329.61606675031</v>
      </c>
      <c r="I64" s="281">
        <f t="shared" si="25"/>
        <v>459012.18429468729</v>
      </c>
      <c r="J64" s="13"/>
    </row>
    <row r="65" spans="1:10" ht="35.1" customHeight="1" x14ac:dyDescent="0.35">
      <c r="A65" s="119" t="s">
        <v>176</v>
      </c>
      <c r="B65" s="120"/>
      <c r="C65" s="121"/>
      <c r="D65" s="120"/>
      <c r="E65" s="120"/>
      <c r="F65" s="120"/>
      <c r="G65" s="120"/>
      <c r="H65" s="120"/>
      <c r="I65" s="120"/>
      <c r="J65" s="13"/>
    </row>
    <row r="66" spans="1:10" x14ac:dyDescent="0.25">
      <c r="A66" s="3"/>
      <c r="B66" s="6"/>
      <c r="C66" s="114" t="s">
        <v>52</v>
      </c>
      <c r="D66" s="6" t="str">
        <f>Inputs!C$4</f>
        <v>2019/20</v>
      </c>
      <c r="E66" s="6" t="str">
        <f>Inputs!D$4</f>
        <v>2020/21</v>
      </c>
      <c r="F66" s="6" t="str">
        <f>Inputs!E$4</f>
        <v>2021/22</v>
      </c>
      <c r="G66" s="6" t="str">
        <f>Inputs!F$4</f>
        <v>2022/23</v>
      </c>
      <c r="H66" s="6" t="str">
        <f>Inputs!G$4</f>
        <v>2023/24</v>
      </c>
      <c r="I66" s="93" t="str">
        <f>Inputs!H$4</f>
        <v>2024/25</v>
      </c>
      <c r="J66" s="13"/>
    </row>
    <row r="67" spans="1:10" x14ac:dyDescent="0.25">
      <c r="A67" s="9" t="s">
        <v>177</v>
      </c>
      <c r="B67" s="288"/>
      <c r="C67" s="288">
        <f>D13/D14</f>
        <v>8.1644909345406025E-2</v>
      </c>
      <c r="D67" s="68"/>
      <c r="E67" s="295"/>
      <c r="F67" s="295"/>
      <c r="G67" s="295"/>
      <c r="H67" s="295"/>
      <c r="I67" s="295"/>
      <c r="J67" s="13"/>
    </row>
    <row r="68" spans="1:10" x14ac:dyDescent="0.25">
      <c r="A68" s="9" t="s">
        <v>77</v>
      </c>
      <c r="B68" s="295"/>
      <c r="C68" s="295"/>
      <c r="D68" s="311">
        <f>D14</f>
        <v>359867.58149839286</v>
      </c>
      <c r="E68" s="286">
        <f t="shared" ref="E68:I68" si="26">D71</f>
        <v>373808.34673952335</v>
      </c>
      <c r="F68" s="281">
        <f t="shared" si="26"/>
        <v>385111.43527175032</v>
      </c>
      <c r="G68" s="281">
        <f t="shared" si="26"/>
        <v>390567.06829677586</v>
      </c>
      <c r="H68" s="281">
        <f t="shared" si="26"/>
        <v>401022.03893156617</v>
      </c>
      <c r="I68" s="281">
        <f t="shared" si="26"/>
        <v>408139.61762409733</v>
      </c>
      <c r="J68" s="13"/>
    </row>
    <row r="69" spans="1:10" x14ac:dyDescent="0.25">
      <c r="A69" s="9" t="s">
        <v>76</v>
      </c>
      <c r="B69" s="295"/>
      <c r="C69" s="295"/>
      <c r="D69" s="309">
        <f>D13</f>
        <v>29381.356067786801</v>
      </c>
      <c r="E69" s="286">
        <f t="shared" ref="E69:I69" si="27">E68*$C67</f>
        <v>30519.548582104486</v>
      </c>
      <c r="F69" s="281">
        <f t="shared" si="27"/>
        <v>31442.388220641256</v>
      </c>
      <c r="G69" s="281">
        <f t="shared" si="27"/>
        <v>31887.812884391267</v>
      </c>
      <c r="H69" s="281">
        <f t="shared" si="27"/>
        <v>32741.408014077606</v>
      </c>
      <c r="I69" s="281">
        <f t="shared" si="27"/>
        <v>33322.522081188108</v>
      </c>
      <c r="J69" s="13"/>
    </row>
    <row r="70" spans="1:10" x14ac:dyDescent="0.25">
      <c r="A70" s="24" t="s">
        <v>84</v>
      </c>
      <c r="B70" s="295"/>
      <c r="C70" s="295"/>
      <c r="D70" s="281">
        <f t="shared" ref="D70:I70" si="28">D7</f>
        <v>43322.121308917325</v>
      </c>
      <c r="E70" s="281">
        <f t="shared" si="28"/>
        <v>41822.637114331505</v>
      </c>
      <c r="F70" s="281">
        <f t="shared" si="28"/>
        <v>36898.021245666787</v>
      </c>
      <c r="G70" s="281">
        <f t="shared" si="28"/>
        <v>42342.783519181583</v>
      </c>
      <c r="H70" s="281">
        <f t="shared" si="28"/>
        <v>39858.986706608717</v>
      </c>
      <c r="I70" s="281">
        <f t="shared" si="28"/>
        <v>53484.683723856273</v>
      </c>
      <c r="J70" s="13"/>
    </row>
    <row r="71" spans="1:10" x14ac:dyDescent="0.25">
      <c r="A71" s="229" t="s">
        <v>178</v>
      </c>
      <c r="B71" s="295"/>
      <c r="C71" s="295"/>
      <c r="D71" s="281">
        <f t="shared" ref="D71:I71" si="29">D68-D69+D70</f>
        <v>373808.34673952335</v>
      </c>
      <c r="E71" s="281">
        <f t="shared" si="29"/>
        <v>385111.43527175032</v>
      </c>
      <c r="F71" s="281">
        <f t="shared" si="29"/>
        <v>390567.06829677586</v>
      </c>
      <c r="G71" s="281">
        <f t="shared" si="29"/>
        <v>401022.03893156617</v>
      </c>
      <c r="H71" s="281">
        <f t="shared" si="29"/>
        <v>408139.61762409733</v>
      </c>
      <c r="I71" s="281">
        <f t="shared" si="29"/>
        <v>428301.77926676552</v>
      </c>
      <c r="J71" s="13"/>
    </row>
    <row r="72" spans="1:10" ht="35.1" customHeight="1" x14ac:dyDescent="0.35">
      <c r="A72" s="119" t="s">
        <v>179</v>
      </c>
      <c r="B72" s="120"/>
      <c r="C72" s="121"/>
      <c r="D72" s="120"/>
      <c r="E72" s="120"/>
      <c r="F72" s="120"/>
      <c r="G72" s="120"/>
      <c r="H72" s="120"/>
      <c r="I72" s="120"/>
      <c r="J72" s="13"/>
    </row>
    <row r="73" spans="1:10" x14ac:dyDescent="0.25">
      <c r="A73" s="3"/>
      <c r="B73" s="6"/>
      <c r="C73" s="114" t="s">
        <v>52</v>
      </c>
      <c r="D73" s="6" t="str">
        <f>Inputs!C$4</f>
        <v>2019/20</v>
      </c>
      <c r="E73" s="6" t="str">
        <f>Inputs!D$4</f>
        <v>2020/21</v>
      </c>
      <c r="F73" s="6" t="str">
        <f>Inputs!E$4</f>
        <v>2021/22</v>
      </c>
      <c r="G73" s="6" t="str">
        <f>Inputs!F$4</f>
        <v>2022/23</v>
      </c>
      <c r="H73" s="6" t="str">
        <f>Inputs!G$4</f>
        <v>2023/24</v>
      </c>
      <c r="I73" s="93" t="str">
        <f>Inputs!H$4</f>
        <v>2024/25</v>
      </c>
      <c r="J73" s="13"/>
    </row>
    <row r="74" spans="1:10" x14ac:dyDescent="0.25">
      <c r="A74" s="9" t="s">
        <v>180</v>
      </c>
      <c r="B74" s="295"/>
      <c r="C74" s="295"/>
      <c r="D74" s="281">
        <f t="shared" ref="D74:I74" si="30">D57+D62</f>
        <v>23341.636513552337</v>
      </c>
      <c r="E74" s="281">
        <f t="shared" si="30"/>
        <v>26314.504630237108</v>
      </c>
      <c r="F74" s="281">
        <f t="shared" si="30"/>
        <v>27264.863082865962</v>
      </c>
      <c r="G74" s="281">
        <f t="shared" si="30"/>
        <v>28103.287542420658</v>
      </c>
      <c r="H74" s="281">
        <f t="shared" si="30"/>
        <v>29065.444503416998</v>
      </c>
      <c r="I74" s="281">
        <f t="shared" si="30"/>
        <v>29971.138055539599</v>
      </c>
      <c r="J74" s="13"/>
    </row>
    <row r="75" spans="1:10" x14ac:dyDescent="0.25">
      <c r="A75" s="24" t="s">
        <v>76</v>
      </c>
      <c r="B75" s="295"/>
      <c r="C75" s="295"/>
      <c r="D75" s="281">
        <f t="shared" ref="D75:I75" si="31">D69</f>
        <v>29381.356067786801</v>
      </c>
      <c r="E75" s="281">
        <f t="shared" si="31"/>
        <v>30519.548582104486</v>
      </c>
      <c r="F75" s="281">
        <f t="shared" si="31"/>
        <v>31442.388220641256</v>
      </c>
      <c r="G75" s="281">
        <f t="shared" si="31"/>
        <v>31887.812884391267</v>
      </c>
      <c r="H75" s="281">
        <f t="shared" si="31"/>
        <v>32741.408014077606</v>
      </c>
      <c r="I75" s="281">
        <f t="shared" si="31"/>
        <v>33322.522081188108</v>
      </c>
      <c r="J75" s="13"/>
    </row>
    <row r="76" spans="1:10" x14ac:dyDescent="0.25">
      <c r="A76" s="229" t="s">
        <v>179</v>
      </c>
      <c r="B76" s="230"/>
      <c r="C76" s="230"/>
      <c r="D76" s="281">
        <f t="shared" ref="D76:I76" si="32">D74-D75</f>
        <v>-6039.7195542344634</v>
      </c>
      <c r="E76" s="281">
        <f t="shared" si="32"/>
        <v>-4205.0439518673775</v>
      </c>
      <c r="F76" s="281">
        <f t="shared" si="32"/>
        <v>-4177.5251377752938</v>
      </c>
      <c r="G76" s="281">
        <f t="shared" si="32"/>
        <v>-3784.5253419706096</v>
      </c>
      <c r="H76" s="281">
        <f t="shared" si="32"/>
        <v>-3675.9635106606074</v>
      </c>
      <c r="I76" s="281">
        <f t="shared" si="32"/>
        <v>-3351.3840256485091</v>
      </c>
      <c r="J76" s="13"/>
    </row>
    <row r="77" spans="1:10" ht="35.1" customHeight="1" x14ac:dyDescent="0.35">
      <c r="A77" s="123" t="s">
        <v>181</v>
      </c>
      <c r="B77" s="124"/>
      <c r="C77" s="125"/>
      <c r="D77" s="120"/>
      <c r="E77" s="124"/>
      <c r="F77" s="124"/>
      <c r="G77" s="124"/>
      <c r="H77" s="124"/>
      <c r="I77" s="124"/>
      <c r="J77" s="13"/>
    </row>
    <row r="78" spans="1:10" x14ac:dyDescent="0.25">
      <c r="A78" s="9" t="s">
        <v>78</v>
      </c>
      <c r="B78" s="281"/>
      <c r="C78" s="281"/>
      <c r="D78" s="309">
        <f>D9</f>
        <v>7150.7843480592637</v>
      </c>
      <c r="E78" s="286">
        <f t="shared" ref="E78:I78" si="33">D78</f>
        <v>7150.7843480592637</v>
      </c>
      <c r="F78" s="281">
        <f t="shared" si="33"/>
        <v>7150.7843480592637</v>
      </c>
      <c r="G78" s="281">
        <f t="shared" si="33"/>
        <v>7150.7843480592637</v>
      </c>
      <c r="H78" s="281">
        <f t="shared" si="33"/>
        <v>7150.7843480592637</v>
      </c>
      <c r="I78" s="281">
        <f t="shared" si="33"/>
        <v>7150.7843480592637</v>
      </c>
      <c r="J78" s="13"/>
    </row>
    <row r="79" spans="1:10" x14ac:dyDescent="0.25">
      <c r="A79" s="9" t="s">
        <v>182</v>
      </c>
      <c r="B79" s="281"/>
      <c r="C79" s="281"/>
      <c r="D79" s="281">
        <f t="shared" ref="D79:I79" si="34">(D21*$D$17*$D$16+D20)/(1+$D$16)^0.5</f>
        <v>7170.1514302502655</v>
      </c>
      <c r="E79" s="281">
        <f t="shared" si="34"/>
        <v>7514.3262076641231</v>
      </c>
      <c r="F79" s="281">
        <f t="shared" si="34"/>
        <v>7776.9232748065651</v>
      </c>
      <c r="G79" s="281">
        <f t="shared" si="34"/>
        <v>7975.526651500144</v>
      </c>
      <c r="H79" s="281">
        <f t="shared" si="34"/>
        <v>8228.037211213612</v>
      </c>
      <c r="I79" s="281">
        <f t="shared" si="34"/>
        <v>8436.8109944825628</v>
      </c>
      <c r="J79" s="13"/>
    </row>
    <row r="80" spans="1:10" x14ac:dyDescent="0.25">
      <c r="A80" s="24" t="s">
        <v>183</v>
      </c>
      <c r="B80" s="281"/>
      <c r="C80" s="281"/>
      <c r="D80" s="281">
        <f t="shared" ref="D80:I80" si="35">D19-D74</f>
        <v>3502.1331883913917</v>
      </c>
      <c r="E80" s="281">
        <f t="shared" si="35"/>
        <v>3158.3842739399042</v>
      </c>
      <c r="F80" s="281">
        <f t="shared" si="35"/>
        <v>3743.8940323369316</v>
      </c>
      <c r="G80" s="281">
        <f t="shared" si="35"/>
        <v>4393.282932771097</v>
      </c>
      <c r="H80" s="281">
        <f t="shared" si="35"/>
        <v>5074.983043122942</v>
      </c>
      <c r="I80" s="281">
        <f t="shared" si="35"/>
        <v>5792.4410509622212</v>
      </c>
      <c r="J80" s="13"/>
    </row>
    <row r="81" spans="1:10" x14ac:dyDescent="0.25">
      <c r="A81" s="229" t="s">
        <v>184</v>
      </c>
      <c r="B81" s="281"/>
      <c r="C81" s="281"/>
      <c r="D81" s="281">
        <f t="shared" ref="D81:I81" si="36">D78+D80-D79</f>
        <v>3482.7661062003899</v>
      </c>
      <c r="E81" s="281">
        <f t="shared" si="36"/>
        <v>2794.8424143350449</v>
      </c>
      <c r="F81" s="281">
        <f t="shared" si="36"/>
        <v>3117.7551055896301</v>
      </c>
      <c r="G81" s="281">
        <f t="shared" si="36"/>
        <v>3568.5406293302167</v>
      </c>
      <c r="H81" s="281">
        <f t="shared" si="36"/>
        <v>3997.7301799685938</v>
      </c>
      <c r="I81" s="281">
        <f t="shared" si="36"/>
        <v>4506.4144045389221</v>
      </c>
      <c r="J81" s="13"/>
    </row>
    <row r="82" spans="1:10" x14ac:dyDescent="0.25">
      <c r="A82" s="25"/>
      <c r="B82" s="25"/>
      <c r="C82" s="25"/>
      <c r="D82" s="25"/>
      <c r="E82" s="25"/>
      <c r="F82" s="25"/>
      <c r="G82" s="25"/>
      <c r="H82" s="25"/>
      <c r="I82" s="25"/>
      <c r="J82" s="13"/>
    </row>
    <row r="83" spans="1:10" ht="35.1" customHeight="1" x14ac:dyDescent="0.35">
      <c r="A83" s="275" t="s">
        <v>185</v>
      </c>
      <c r="B83" s="237"/>
      <c r="C83" s="236"/>
      <c r="D83" s="237"/>
      <c r="E83" s="237"/>
      <c r="F83" s="237"/>
      <c r="G83" s="237"/>
      <c r="H83" s="237"/>
      <c r="I83" s="237"/>
      <c r="J83" s="13"/>
    </row>
    <row r="84" spans="1:10" x14ac:dyDescent="0.25">
      <c r="A84" s="3"/>
      <c r="B84" s="4"/>
      <c r="C84" s="38" t="s">
        <v>52</v>
      </c>
      <c r="D84" s="13" t="str">
        <f>Inputs!C$4</f>
        <v>2019/20</v>
      </c>
      <c r="E84" s="4" t="str">
        <f>Inputs!D$4</f>
        <v>2020/21</v>
      </c>
      <c r="F84" s="4" t="str">
        <f>Inputs!E$4</f>
        <v>2021/22</v>
      </c>
      <c r="G84" s="4" t="str">
        <f>Inputs!F$4</f>
        <v>2022/23</v>
      </c>
      <c r="H84" s="4" t="str">
        <f>Inputs!G$4</f>
        <v>2023/24</v>
      </c>
      <c r="I84" s="93" t="str">
        <f>Inputs!H$4</f>
        <v>2024/25</v>
      </c>
      <c r="J84" s="13"/>
    </row>
    <row r="85" spans="1:10" x14ac:dyDescent="0.25">
      <c r="A85" s="9" t="s">
        <v>186</v>
      </c>
      <c r="B85" s="108"/>
      <c r="C85" s="108"/>
      <c r="D85" s="293">
        <f>D15</f>
        <v>-36198.204250525821</v>
      </c>
      <c r="E85" s="291">
        <f t="shared" ref="E85:I85" si="37">D88</f>
        <v>-39891.545343168065</v>
      </c>
      <c r="F85" s="43">
        <f t="shared" si="37"/>
        <v>-43071.177267147526</v>
      </c>
      <c r="G85" s="43">
        <f t="shared" si="37"/>
        <v>-46243.103923181203</v>
      </c>
      <c r="H85" s="43">
        <f t="shared" si="37"/>
        <v>-49304.990636389564</v>
      </c>
      <c r="I85" s="43">
        <f t="shared" si="37"/>
        <v>-52336.480036831126</v>
      </c>
      <c r="J85" s="13"/>
    </row>
    <row r="86" spans="1:10" x14ac:dyDescent="0.25">
      <c r="A86" s="9" t="s">
        <v>179</v>
      </c>
      <c r="B86" s="230"/>
      <c r="C86" s="230"/>
      <c r="D86" s="43">
        <f t="shared" ref="D86:I86" si="38">D76</f>
        <v>-6039.7195542344634</v>
      </c>
      <c r="E86" s="43">
        <f t="shared" si="38"/>
        <v>-4205.0439518673775</v>
      </c>
      <c r="F86" s="43">
        <f t="shared" si="38"/>
        <v>-4177.5251377752938</v>
      </c>
      <c r="G86" s="43">
        <f t="shared" si="38"/>
        <v>-3784.5253419706096</v>
      </c>
      <c r="H86" s="43">
        <f t="shared" si="38"/>
        <v>-3675.9635106606074</v>
      </c>
      <c r="I86" s="43">
        <f t="shared" si="38"/>
        <v>-3351.3840256485091</v>
      </c>
      <c r="J86" s="13"/>
    </row>
    <row r="87" spans="1:10" x14ac:dyDescent="0.25">
      <c r="A87" s="9" t="s">
        <v>78</v>
      </c>
      <c r="B87" s="230"/>
      <c r="C87" s="230"/>
      <c r="D87" s="51">
        <f t="shared" ref="D87:I87" si="39">D78</f>
        <v>7150.7843480592637</v>
      </c>
      <c r="E87" s="51">
        <f t="shared" si="39"/>
        <v>7150.7843480592637</v>
      </c>
      <c r="F87" s="51">
        <f t="shared" si="39"/>
        <v>7150.7843480592637</v>
      </c>
      <c r="G87" s="51">
        <f t="shared" si="39"/>
        <v>7150.7843480592637</v>
      </c>
      <c r="H87" s="51">
        <f t="shared" si="39"/>
        <v>7150.7843480592637</v>
      </c>
      <c r="I87" s="51">
        <f t="shared" si="39"/>
        <v>7150.7843480592637</v>
      </c>
      <c r="J87" s="13"/>
    </row>
    <row r="88" spans="1:10" x14ac:dyDescent="0.25">
      <c r="A88" s="9" t="s">
        <v>187</v>
      </c>
      <c r="B88" s="230"/>
      <c r="C88" s="230"/>
      <c r="D88" s="281">
        <f t="shared" ref="D88:I88" si="40">D85+(D86-D87)*D6</f>
        <v>-39891.545343168065</v>
      </c>
      <c r="E88" s="281">
        <f t="shared" si="40"/>
        <v>-43071.177267147526</v>
      </c>
      <c r="F88" s="281">
        <f t="shared" si="40"/>
        <v>-46243.103923181203</v>
      </c>
      <c r="G88" s="281">
        <f t="shared" si="40"/>
        <v>-49304.990636389564</v>
      </c>
      <c r="H88" s="281">
        <f t="shared" si="40"/>
        <v>-52336.480036831126</v>
      </c>
      <c r="I88" s="281">
        <f t="shared" si="40"/>
        <v>-55277.087181469302</v>
      </c>
      <c r="J88" s="13"/>
    </row>
    <row r="89" spans="1:10" ht="39.950000000000003" customHeight="1" x14ac:dyDescent="0.35">
      <c r="A89" s="111" t="s">
        <v>38</v>
      </c>
      <c r="B89" s="25"/>
      <c r="C89" s="25"/>
      <c r="D89" s="126"/>
      <c r="E89" s="126"/>
      <c r="F89" s="25"/>
      <c r="G89" s="25"/>
      <c r="H89" s="25"/>
      <c r="I89" s="25"/>
      <c r="J89" s="13"/>
    </row>
    <row r="90" spans="1:10" x14ac:dyDescent="0.25">
      <c r="A90" s="5"/>
      <c r="B90" s="5"/>
      <c r="C90" s="114" t="s">
        <v>52</v>
      </c>
      <c r="D90" s="6" t="str">
        <f>Inputs!C$4</f>
        <v>2019/20</v>
      </c>
      <c r="E90" s="6" t="str">
        <f>Inputs!D$4</f>
        <v>2020/21</v>
      </c>
      <c r="F90" s="6" t="str">
        <f>Inputs!E$4</f>
        <v>2021/22</v>
      </c>
      <c r="G90" s="6" t="str">
        <f>Inputs!F$4</f>
        <v>2022/23</v>
      </c>
      <c r="H90" s="6" t="str">
        <f>Inputs!G$4</f>
        <v>2023/24</v>
      </c>
      <c r="I90" s="93" t="str">
        <f>Inputs!H$4</f>
        <v>2024/25</v>
      </c>
      <c r="J90" s="13"/>
    </row>
    <row r="91" spans="1:10" x14ac:dyDescent="0.25">
      <c r="A91" s="94" t="s">
        <v>171</v>
      </c>
      <c r="B91" s="295"/>
      <c r="C91" s="295"/>
      <c r="D91" s="281">
        <f t="shared" ref="D91:I91" si="41">D57</f>
        <v>0</v>
      </c>
      <c r="E91" s="281">
        <f t="shared" si="41"/>
        <v>0</v>
      </c>
      <c r="F91" s="281">
        <f t="shared" si="41"/>
        <v>950.51447987117058</v>
      </c>
      <c r="G91" s="281">
        <f t="shared" si="41"/>
        <v>1789.105871818143</v>
      </c>
      <c r="H91" s="281">
        <f t="shared" si="41"/>
        <v>2751.4418608904516</v>
      </c>
      <c r="I91" s="281">
        <f t="shared" si="41"/>
        <v>3657.3279224042863</v>
      </c>
      <c r="J91" s="13"/>
    </row>
    <row r="92" spans="1:10" x14ac:dyDescent="0.25">
      <c r="A92" s="9" t="s">
        <v>186</v>
      </c>
      <c r="B92" s="295"/>
      <c r="C92" s="295"/>
      <c r="D92" s="281">
        <f t="shared" ref="D92:I92" si="42">D85</f>
        <v>-36198.204250525821</v>
      </c>
      <c r="E92" s="281">
        <f t="shared" si="42"/>
        <v>-39891.545343168065</v>
      </c>
      <c r="F92" s="281">
        <f t="shared" si="42"/>
        <v>-43071.177267147526</v>
      </c>
      <c r="G92" s="281">
        <f t="shared" si="42"/>
        <v>-46243.103923181203</v>
      </c>
      <c r="H92" s="281">
        <f t="shared" si="42"/>
        <v>-49304.990636389564</v>
      </c>
      <c r="I92" s="281">
        <f t="shared" si="42"/>
        <v>-52336.480036831126</v>
      </c>
      <c r="J92" s="13"/>
    </row>
    <row r="93" spans="1:10" x14ac:dyDescent="0.25">
      <c r="A93" s="24" t="s">
        <v>187</v>
      </c>
      <c r="B93" s="295"/>
      <c r="C93" s="295"/>
      <c r="D93" s="281">
        <f t="shared" ref="D93:I93" si="43">D88</f>
        <v>-39891.545343168065</v>
      </c>
      <c r="E93" s="281">
        <f t="shared" si="43"/>
        <v>-43071.177267147526</v>
      </c>
      <c r="F93" s="281">
        <f t="shared" si="43"/>
        <v>-46243.103923181203</v>
      </c>
      <c r="G93" s="281">
        <f t="shared" si="43"/>
        <v>-49304.990636389564</v>
      </c>
      <c r="H93" s="281">
        <f t="shared" si="43"/>
        <v>-52336.480036831126</v>
      </c>
      <c r="I93" s="281">
        <f t="shared" si="43"/>
        <v>-55277.087181469302</v>
      </c>
      <c r="J93" s="13"/>
    </row>
    <row r="94" spans="1:10" x14ac:dyDescent="0.25">
      <c r="A94" s="94" t="s">
        <v>184</v>
      </c>
      <c r="B94" s="295"/>
      <c r="C94" s="295"/>
      <c r="D94" s="281">
        <f t="shared" ref="D94:I94" si="44">D81</f>
        <v>3482.7661062003899</v>
      </c>
      <c r="E94" s="281">
        <f t="shared" si="44"/>
        <v>2794.8424143350449</v>
      </c>
      <c r="F94" s="281">
        <f t="shared" si="44"/>
        <v>3117.7551055896301</v>
      </c>
      <c r="G94" s="281">
        <f t="shared" si="44"/>
        <v>3568.5406293302167</v>
      </c>
      <c r="H94" s="281">
        <f t="shared" si="44"/>
        <v>3997.7301799685938</v>
      </c>
      <c r="I94" s="281">
        <f t="shared" si="44"/>
        <v>4506.4144045389221</v>
      </c>
      <c r="J94" s="13"/>
    </row>
    <row r="95" spans="1:10" x14ac:dyDescent="0.25">
      <c r="A95" s="9" t="s">
        <v>74</v>
      </c>
      <c r="B95" s="295"/>
      <c r="C95" s="295"/>
      <c r="D95" s="281">
        <f>D27+D32+D37+D42+D47+D60</f>
        <v>570623.24248525442</v>
      </c>
      <c r="E95" s="281">
        <f>E27+E32+E37+E42+E47+E60</f>
        <v>590600.44383159268</v>
      </c>
      <c r="F95" s="281">
        <f>F27+F32+F37+F42+F47+F60</f>
        <v>606105.23048112891</v>
      </c>
      <c r="G95" s="25"/>
      <c r="H95" s="25"/>
      <c r="I95" s="25"/>
    </row>
    <row r="96" spans="1:10" x14ac:dyDescent="0.25">
      <c r="A96" s="9" t="s">
        <v>76</v>
      </c>
      <c r="B96" s="281"/>
      <c r="C96" s="281"/>
      <c r="D96" s="281">
        <f>D69</f>
        <v>29381.356067786801</v>
      </c>
      <c r="E96" s="281">
        <f>E69</f>
        <v>30519.548582104486</v>
      </c>
      <c r="F96" s="45"/>
    </row>
    <row r="97" spans="1:6" x14ac:dyDescent="0.25">
      <c r="A97" s="9" t="s">
        <v>77</v>
      </c>
      <c r="B97" s="281"/>
      <c r="C97" s="281"/>
      <c r="D97" s="281">
        <f>D68</f>
        <v>359867.58149839286</v>
      </c>
      <c r="E97" s="281">
        <f>E68</f>
        <v>373808.34673952335</v>
      </c>
      <c r="F97" s="135"/>
    </row>
    <row r="98" spans="1:6" x14ac:dyDescent="0.25">
      <c r="A98" s="9" t="s">
        <v>78</v>
      </c>
      <c r="B98" s="281"/>
      <c r="C98" s="281"/>
      <c r="D98" s="281">
        <f>D78</f>
        <v>7150.7843480592637</v>
      </c>
      <c r="E98" s="281">
        <f>E78</f>
        <v>7150.7843480592637</v>
      </c>
      <c r="F98" s="135"/>
    </row>
    <row r="99" spans="1:6" x14ac:dyDescent="0.25">
      <c r="A99" s="9" t="s">
        <v>80</v>
      </c>
      <c r="B99" s="281"/>
      <c r="C99" s="281"/>
      <c r="D99" s="281">
        <f>D85</f>
        <v>-36198.204250525821</v>
      </c>
      <c r="E99" s="281">
        <f>E85</f>
        <v>-39891.545343168065</v>
      </c>
      <c r="F99" s="135"/>
    </row>
    <row r="100" spans="1:6" x14ac:dyDescent="0.25">
      <c r="A100" s="24" t="s">
        <v>188</v>
      </c>
      <c r="B100" s="281"/>
      <c r="C100" s="281"/>
      <c r="D100" s="281">
        <f>D57+D62</f>
        <v>23341.636513552337</v>
      </c>
      <c r="E100" s="281">
        <f>E57+E62</f>
        <v>26314.504630237108</v>
      </c>
      <c r="F100" s="135"/>
    </row>
  </sheetData>
  <pageMargins left="0.70866141732283472" right="0.70866141732283472" top="0.74803149606299213" bottom="0.74803149606299213" header="0.31496062992125984" footer="0.31496062992125984"/>
  <pageSetup paperSize="9" scale="41" orientation="portrait" r:id="rId1"/>
  <rowBreaks count="1" manualBreakCount="1">
    <brk id="64" max="1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ECFC-0752-478A-A718-D7939F456623}">
  <sheetPr codeName="Sheet7">
    <tabColor rgb="FF99988E"/>
    <pageSetUpPr fitToPage="1"/>
  </sheetPr>
  <dimension ref="A1:J57"/>
  <sheetViews>
    <sheetView showGridLines="0" view="pageLayout" zoomScaleNormal="100" zoomScaleSheetLayoutView="100" workbookViewId="0">
      <selection activeCell="F8" sqref="F8"/>
    </sheetView>
  </sheetViews>
  <sheetFormatPr defaultColWidth="9.140625" defaultRowHeight="15" customHeight="1" x14ac:dyDescent="0.25"/>
  <cols>
    <col min="1" max="1" width="50.5703125" customWidth="1"/>
    <col min="2" max="2" width="12.5703125" customWidth="1"/>
    <col min="3" max="3" width="12" customWidth="1"/>
    <col min="4" max="5" width="10.5703125" customWidth="1"/>
    <col min="6" max="10" width="11.28515625" customWidth="1"/>
    <col min="11" max="11" width="2.7109375" customWidth="1"/>
  </cols>
  <sheetData>
    <row r="1" spans="1:10" ht="39.950000000000003" customHeight="1" x14ac:dyDescent="0.35">
      <c r="A1" s="167" t="s">
        <v>45</v>
      </c>
      <c r="J1" s="226" t="str">
        <f>EDB_Name</f>
        <v>Wellington Electricity</v>
      </c>
    </row>
    <row r="2" spans="1:10" ht="20.100000000000001" customHeight="1" x14ac:dyDescent="0.25">
      <c r="A2" s="240" t="s">
        <v>189</v>
      </c>
      <c r="B2" s="241"/>
      <c r="C2" s="312"/>
    </row>
    <row r="3" spans="1:10" ht="39.950000000000003" customHeight="1" x14ac:dyDescent="0.35">
      <c r="A3" s="242" t="s">
        <v>30</v>
      </c>
      <c r="B3" s="313"/>
      <c r="C3" s="241"/>
    </row>
    <row r="4" spans="1:10" x14ac:dyDescent="0.25">
      <c r="A4" s="5"/>
      <c r="B4" s="127" t="s">
        <v>164</v>
      </c>
      <c r="C4" s="38" t="s">
        <v>52</v>
      </c>
      <c r="D4" s="6" t="str">
        <f>Inputs!C$4</f>
        <v>2019/20</v>
      </c>
      <c r="E4" s="6" t="str">
        <f>Inputs!D$4</f>
        <v>2020/21</v>
      </c>
      <c r="F4" s="6" t="str">
        <f>Inputs!E$4</f>
        <v>2021/22</v>
      </c>
      <c r="G4" s="6" t="str">
        <f>Inputs!F$4</f>
        <v>2022/23</v>
      </c>
      <c r="H4" s="6" t="str">
        <f>Inputs!G$4</f>
        <v>2023/24</v>
      </c>
      <c r="I4" s="93" t="str">
        <f>Inputs!H$4</f>
        <v>2024/25</v>
      </c>
      <c r="J4" s="95"/>
    </row>
    <row r="5" spans="1:10" x14ac:dyDescent="0.25">
      <c r="A5" s="211" t="s">
        <v>190</v>
      </c>
      <c r="B5" s="263" t="s">
        <v>33</v>
      </c>
      <c r="C5" s="128"/>
      <c r="D5" s="314"/>
      <c r="E5" s="314"/>
      <c r="F5" s="41">
        <f>'EDB data'!D21</f>
        <v>1</v>
      </c>
      <c r="G5" s="41">
        <f>'EDB data'!E21</f>
        <v>2</v>
      </c>
      <c r="H5" s="41">
        <f>'EDB data'!F21</f>
        <v>3</v>
      </c>
      <c r="I5" s="41">
        <f>'EDB data'!G21</f>
        <v>4</v>
      </c>
      <c r="J5" s="13"/>
    </row>
    <row r="6" spans="1:10" x14ac:dyDescent="0.25">
      <c r="A6" s="211" t="s">
        <v>165</v>
      </c>
      <c r="B6" s="263" t="s">
        <v>33</v>
      </c>
      <c r="C6" s="315"/>
      <c r="D6" s="301">
        <f>'EDB data'!B24</f>
        <v>0.28000000000000003</v>
      </c>
      <c r="E6" s="301">
        <f>'EDB data'!C24</f>
        <v>0.28000000000000003</v>
      </c>
      <c r="F6" s="301">
        <f>'EDB data'!D24</f>
        <v>0.28000000000000003</v>
      </c>
      <c r="G6" s="301">
        <f>'EDB data'!E24</f>
        <v>0.28000000000000003</v>
      </c>
      <c r="H6" s="301">
        <f>'EDB data'!F24</f>
        <v>0.28000000000000003</v>
      </c>
      <c r="I6" s="301">
        <f>'EDB data'!G24</f>
        <v>0.28000000000000003</v>
      </c>
      <c r="J6" s="13"/>
    </row>
    <row r="7" spans="1:10" x14ac:dyDescent="0.25">
      <c r="A7" s="211" t="s">
        <v>79</v>
      </c>
      <c r="B7" s="263" t="s">
        <v>33</v>
      </c>
      <c r="C7" s="282"/>
      <c r="D7" s="48">
        <f>'EDB data'!B35</f>
        <v>0</v>
      </c>
      <c r="E7" s="25"/>
      <c r="F7" s="25"/>
      <c r="G7" s="25"/>
      <c r="H7" s="25"/>
      <c r="I7" s="98"/>
      <c r="J7" s="13"/>
    </row>
    <row r="8" spans="1:10" x14ac:dyDescent="0.25">
      <c r="A8" s="211" t="s">
        <v>84</v>
      </c>
      <c r="B8" s="263" t="s">
        <v>33</v>
      </c>
      <c r="C8" s="316"/>
      <c r="D8" s="233">
        <f>'EDB data'!$B48</f>
        <v>43322.121308917325</v>
      </c>
      <c r="E8" s="267">
        <f>'EDB data'!$B49</f>
        <v>41822.637114331505</v>
      </c>
      <c r="F8" s="270">
        <f>'EDB data'!$B50</f>
        <v>36898.021245666787</v>
      </c>
      <c r="G8" s="270">
        <f>'EDB data'!$B51</f>
        <v>42342.783519181583</v>
      </c>
      <c r="H8" s="271">
        <f>'EDB data'!$B52</f>
        <v>39858.986706608717</v>
      </c>
      <c r="I8" s="267">
        <f>'EDB data'!$B53</f>
        <v>53484.683723856273</v>
      </c>
      <c r="J8" s="13"/>
    </row>
    <row r="9" spans="1:10" x14ac:dyDescent="0.25">
      <c r="A9" s="211" t="s">
        <v>83</v>
      </c>
      <c r="B9" s="263" t="s">
        <v>33</v>
      </c>
      <c r="C9" s="282"/>
      <c r="D9" s="233"/>
      <c r="E9" s="233"/>
      <c r="F9" s="233">
        <f>'EDB data'!$B41</f>
        <v>34692.683322065895</v>
      </c>
      <c r="G9" s="267">
        <f>'EDB data'!$B42</f>
        <v>35799.649729524805</v>
      </c>
      <c r="H9" s="268">
        <f>'EDB data'!$B43</f>
        <v>36936.338674723578</v>
      </c>
      <c r="I9" s="267">
        <f>'EDB data'!$B44</f>
        <v>38025.016121670255</v>
      </c>
      <c r="J9" s="13"/>
    </row>
    <row r="10" spans="1:10" x14ac:dyDescent="0.25">
      <c r="A10" s="211" t="s">
        <v>62</v>
      </c>
      <c r="B10" s="263" t="s">
        <v>33</v>
      </c>
      <c r="C10" s="232">
        <f>WACC</f>
        <v>4.5699999999999998E-2</v>
      </c>
      <c r="D10" s="117"/>
      <c r="E10" s="117"/>
      <c r="F10" s="117"/>
      <c r="G10" s="117"/>
      <c r="H10" s="117"/>
      <c r="I10" s="117"/>
      <c r="J10" s="13"/>
    </row>
    <row r="11" spans="1:10" ht="18" x14ac:dyDescent="0.35">
      <c r="A11" s="2" t="s">
        <v>123</v>
      </c>
      <c r="B11" s="263" t="s">
        <v>35</v>
      </c>
      <c r="C11" s="317">
        <f>TIMING!C23</f>
        <v>1.0225321432719434</v>
      </c>
      <c r="J11" s="13"/>
    </row>
    <row r="12" spans="1:10" ht="18" x14ac:dyDescent="0.35">
      <c r="A12" s="2" t="s">
        <v>124</v>
      </c>
      <c r="B12" s="263" t="s">
        <v>35</v>
      </c>
      <c r="C12" s="317">
        <f>TIMING!C24</f>
        <v>1.0225321432719434</v>
      </c>
      <c r="J12" s="13"/>
    </row>
    <row r="13" spans="1:10" ht="18" x14ac:dyDescent="0.35">
      <c r="A13" s="2" t="s">
        <v>125</v>
      </c>
      <c r="B13" s="263" t="s">
        <v>35</v>
      </c>
      <c r="C13" s="317">
        <f>TIMING!C25</f>
        <v>1.0225321432719434</v>
      </c>
      <c r="J13" s="13"/>
    </row>
    <row r="14" spans="1:10" ht="18" x14ac:dyDescent="0.35">
      <c r="A14" s="2" t="s">
        <v>121</v>
      </c>
      <c r="B14" s="263" t="s">
        <v>35</v>
      </c>
      <c r="C14" s="317">
        <f>TIMING!C26</f>
        <v>1.0182846181695255</v>
      </c>
      <c r="D14" s="70"/>
      <c r="E14" s="70"/>
      <c r="F14" s="70"/>
      <c r="G14" s="70"/>
      <c r="H14" s="70"/>
      <c r="I14" s="70"/>
      <c r="J14" s="13"/>
    </row>
    <row r="15" spans="1:10" x14ac:dyDescent="0.25">
      <c r="A15" s="211" t="s">
        <v>159</v>
      </c>
      <c r="B15" s="263" t="s">
        <v>40</v>
      </c>
      <c r="C15" s="314"/>
      <c r="D15" s="233">
        <f>RAB!D92</f>
        <v>629322.99258132093</v>
      </c>
      <c r="E15" s="233">
        <f>RAB!E92</f>
        <v>661486.94464894896</v>
      </c>
      <c r="F15" s="233">
        <f>RAB!F92</f>
        <v>686388.96715007036</v>
      </c>
      <c r="G15" s="233">
        <f>RAB!G92</f>
        <v>705989.63829066069</v>
      </c>
      <c r="H15" s="233">
        <f>RAB!H92</f>
        <v>729939.54581323068</v>
      </c>
      <c r="I15" s="233">
        <f>RAB!I92</f>
        <v>750241.08971879631</v>
      </c>
      <c r="J15" s="13"/>
    </row>
    <row r="16" spans="1:10" x14ac:dyDescent="0.25">
      <c r="A16" s="211" t="s">
        <v>160</v>
      </c>
      <c r="B16" s="263" t="s">
        <v>40</v>
      </c>
      <c r="C16" s="314"/>
      <c r="D16" s="233"/>
      <c r="E16" s="233"/>
      <c r="F16" s="233">
        <f>RAB!F93</f>
        <v>13714.81976137572</v>
      </c>
      <c r="G16" s="233">
        <f>RAB!G93</f>
        <v>14107.175484854379</v>
      </c>
      <c r="H16" s="233">
        <f>RAB!H93</f>
        <v>14586.535371896623</v>
      </c>
      <c r="I16" s="233">
        <f>RAB!I93</f>
        <v>14992.948105447984</v>
      </c>
      <c r="J16" s="13"/>
    </row>
    <row r="17" spans="1:10" x14ac:dyDescent="0.25">
      <c r="A17" s="211" t="s">
        <v>72</v>
      </c>
      <c r="B17" s="263" t="s">
        <v>40</v>
      </c>
      <c r="C17" s="314"/>
      <c r="D17" s="233"/>
      <c r="E17" s="233"/>
      <c r="F17" s="233">
        <f>RAB!F91</f>
        <v>31008.757115202894</v>
      </c>
      <c r="G17" s="233">
        <f>RAB!G91</f>
        <v>32496.570475191755</v>
      </c>
      <c r="H17" s="233">
        <f>RAB!H91</f>
        <v>34140.427546539941</v>
      </c>
      <c r="I17" s="233">
        <f>RAB!I91</f>
        <v>35763.57910650182</v>
      </c>
      <c r="J17" s="13"/>
    </row>
    <row r="18" spans="1:10" x14ac:dyDescent="0.25">
      <c r="A18" s="211" t="s">
        <v>186</v>
      </c>
      <c r="B18" s="263" t="s">
        <v>42</v>
      </c>
      <c r="C18" s="314"/>
      <c r="D18" s="233">
        <f>TAX!D92</f>
        <v>-36198.204250525821</v>
      </c>
      <c r="E18" s="233">
        <f>TAX!E92</f>
        <v>-39891.545343168065</v>
      </c>
      <c r="F18" s="233">
        <f>TAX!F92</f>
        <v>-43071.177267147526</v>
      </c>
      <c r="G18" s="233">
        <f>TAX!G92</f>
        <v>-46243.103923181203</v>
      </c>
      <c r="H18" s="233">
        <f>TAX!H92</f>
        <v>-49304.990636389564</v>
      </c>
      <c r="I18" s="233">
        <f>TAX!I92</f>
        <v>-52336.480036831126</v>
      </c>
      <c r="J18" s="13"/>
    </row>
    <row r="19" spans="1:10" x14ac:dyDescent="0.25">
      <c r="A19" s="211" t="s">
        <v>187</v>
      </c>
      <c r="B19" s="263" t="s">
        <v>42</v>
      </c>
      <c r="C19" s="314"/>
      <c r="D19" s="233"/>
      <c r="E19" s="233"/>
      <c r="F19" s="233">
        <f>TAX!F93</f>
        <v>-46243.103923181203</v>
      </c>
      <c r="G19" s="233">
        <f>TAX!G93</f>
        <v>-49304.990636389564</v>
      </c>
      <c r="H19" s="233">
        <f>TAX!H93</f>
        <v>-52336.480036831126</v>
      </c>
      <c r="I19" s="233">
        <f>TAX!I93</f>
        <v>-55277.087181469302</v>
      </c>
      <c r="J19" s="13"/>
    </row>
    <row r="20" spans="1:10" x14ac:dyDescent="0.25">
      <c r="A20" s="211" t="s">
        <v>184</v>
      </c>
      <c r="B20" s="263" t="s">
        <v>42</v>
      </c>
      <c r="C20" s="314"/>
      <c r="D20" s="233"/>
      <c r="E20" s="233"/>
      <c r="F20" s="233">
        <f>TAX!F94</f>
        <v>3117.7551055896301</v>
      </c>
      <c r="G20" s="233">
        <f>TAX!G94</f>
        <v>3568.5406293302167</v>
      </c>
      <c r="H20" s="233">
        <f>TAX!H94</f>
        <v>3997.7301799685938</v>
      </c>
      <c r="I20" s="233">
        <f>TAX!I94</f>
        <v>4506.4144045389221</v>
      </c>
      <c r="J20" s="13"/>
    </row>
    <row r="21" spans="1:10" ht="39.950000000000003" customHeight="1" x14ac:dyDescent="0.35">
      <c r="A21" s="82" t="s">
        <v>37</v>
      </c>
      <c r="B21" s="25"/>
      <c r="C21" s="25"/>
      <c r="D21" s="25"/>
      <c r="E21" s="25"/>
      <c r="F21" s="25"/>
      <c r="G21" s="25"/>
      <c r="H21" s="25"/>
      <c r="I21" s="25"/>
      <c r="J21" s="13"/>
    </row>
    <row r="22" spans="1:10" ht="35.1" customHeight="1" x14ac:dyDescent="0.35">
      <c r="A22" s="275" t="s">
        <v>79</v>
      </c>
      <c r="B22" s="237"/>
      <c r="C22" s="236"/>
      <c r="D22" s="237"/>
      <c r="E22" s="237"/>
      <c r="F22" s="237"/>
      <c r="G22" s="237"/>
      <c r="H22" s="237"/>
      <c r="I22" s="237"/>
      <c r="J22" s="13"/>
    </row>
    <row r="23" spans="1:10" x14ac:dyDescent="0.25">
      <c r="A23" s="5"/>
      <c r="B23" s="5"/>
      <c r="C23" s="6"/>
      <c r="D23" s="6" t="str">
        <f>Inputs!C$4</f>
        <v>2019/20</v>
      </c>
      <c r="E23" s="6" t="str">
        <f>Inputs!D$4</f>
        <v>2020/21</v>
      </c>
      <c r="F23" s="6" t="str">
        <f>Inputs!E$4</f>
        <v>2021/22</v>
      </c>
      <c r="G23" s="6" t="str">
        <f>Inputs!F$4</f>
        <v>2022/23</v>
      </c>
      <c r="H23" s="6" t="str">
        <f>Inputs!G$4</f>
        <v>2023/24</v>
      </c>
      <c r="I23" s="93" t="str">
        <f>Inputs!H$4</f>
        <v>2024/25</v>
      </c>
      <c r="J23" s="13"/>
    </row>
    <row r="24" spans="1:10" x14ac:dyDescent="0.25">
      <c r="A24" s="211" t="s">
        <v>191</v>
      </c>
      <c r="B24" s="211"/>
      <c r="C24" s="295"/>
      <c r="D24" s="129">
        <f t="shared" ref="D24:I24" si="0">D15/$D$15</f>
        <v>1</v>
      </c>
      <c r="E24" s="318">
        <f t="shared" si="0"/>
        <v>1.0511088144669556</v>
      </c>
      <c r="F24" s="318">
        <f t="shared" si="0"/>
        <v>1.0906783563312688</v>
      </c>
      <c r="G24" s="318">
        <f t="shared" si="0"/>
        <v>1.1218240023217219</v>
      </c>
      <c r="H24" s="318">
        <f t="shared" si="0"/>
        <v>1.1598806247634565</v>
      </c>
      <c r="I24" s="318">
        <f t="shared" si="0"/>
        <v>1.1921399639976611</v>
      </c>
      <c r="J24" s="13"/>
    </row>
    <row r="25" spans="1:10" x14ac:dyDescent="0.25">
      <c r="A25" s="238" t="s">
        <v>79</v>
      </c>
      <c r="B25" s="238"/>
      <c r="C25" s="295"/>
      <c r="D25" s="309">
        <f>IF(D7&gt;0,D7,0)</f>
        <v>0</v>
      </c>
      <c r="E25" s="286">
        <f t="shared" ref="E25:I25" si="1">$D25*E24</f>
        <v>0</v>
      </c>
      <c r="F25" s="281">
        <f t="shared" si="1"/>
        <v>0</v>
      </c>
      <c r="G25" s="281">
        <f t="shared" si="1"/>
        <v>0</v>
      </c>
      <c r="H25" s="281">
        <f t="shared" si="1"/>
        <v>0</v>
      </c>
      <c r="I25" s="281">
        <f t="shared" si="1"/>
        <v>0</v>
      </c>
      <c r="J25" s="13"/>
    </row>
    <row r="26" spans="1:10" ht="35.1" customHeight="1" x14ac:dyDescent="0.35">
      <c r="A26" s="119" t="s">
        <v>192</v>
      </c>
      <c r="B26" s="120"/>
      <c r="C26" s="121"/>
      <c r="D26" s="120"/>
      <c r="E26" s="120"/>
      <c r="F26" s="120"/>
      <c r="G26" s="120"/>
      <c r="H26" s="120"/>
      <c r="I26" s="120"/>
      <c r="J26" s="13"/>
    </row>
    <row r="27" spans="1:10" x14ac:dyDescent="0.25">
      <c r="A27" s="5"/>
      <c r="B27" s="5"/>
      <c r="C27" s="6"/>
      <c r="D27" s="6" t="str">
        <f>Inputs!C$4</f>
        <v>2019/20</v>
      </c>
      <c r="E27" s="6" t="str">
        <f>Inputs!D$4</f>
        <v>2020/21</v>
      </c>
      <c r="F27" s="6" t="str">
        <f>Inputs!E$4</f>
        <v>2021/22</v>
      </c>
      <c r="G27" s="6" t="str">
        <f>Inputs!F$4</f>
        <v>2022/23</v>
      </c>
      <c r="H27" s="6" t="str">
        <f>Inputs!G$4</f>
        <v>2023/24</v>
      </c>
      <c r="I27" s="93" t="str">
        <f>Inputs!H$4</f>
        <v>2024/25</v>
      </c>
      <c r="J27" s="13"/>
    </row>
    <row r="28" spans="1:10" x14ac:dyDescent="0.25">
      <c r="A28" s="238" t="s">
        <v>166</v>
      </c>
      <c r="B28" s="238"/>
      <c r="C28" s="295"/>
      <c r="D28" s="281">
        <f t="shared" ref="D28:I28" si="2">D15+D18</f>
        <v>593124.78833079513</v>
      </c>
      <c r="E28" s="281">
        <f t="shared" si="2"/>
        <v>621595.39930578088</v>
      </c>
      <c r="F28" s="281">
        <f t="shared" si="2"/>
        <v>643317.78988292278</v>
      </c>
      <c r="G28" s="281">
        <f t="shared" si="2"/>
        <v>659746.5343674795</v>
      </c>
      <c r="H28" s="281">
        <f t="shared" si="2"/>
        <v>680634.5551768411</v>
      </c>
      <c r="I28" s="281">
        <f t="shared" si="2"/>
        <v>697904.6096819652</v>
      </c>
      <c r="J28" s="13"/>
    </row>
    <row r="29" spans="1:10" x14ac:dyDescent="0.25">
      <c r="A29" s="238" t="s">
        <v>84</v>
      </c>
      <c r="B29" s="238"/>
      <c r="C29" s="295"/>
      <c r="D29" s="281"/>
      <c r="E29" s="281"/>
      <c r="F29" s="281">
        <f t="shared" ref="F29:I29" si="3">F8</f>
        <v>36898.021245666787</v>
      </c>
      <c r="G29" s="281">
        <f t="shared" si="3"/>
        <v>42342.783519181583</v>
      </c>
      <c r="H29" s="281">
        <f t="shared" si="3"/>
        <v>39858.986706608717</v>
      </c>
      <c r="I29" s="281">
        <f t="shared" si="3"/>
        <v>53484.683723856273</v>
      </c>
      <c r="J29" s="13"/>
    </row>
    <row r="30" spans="1:10" x14ac:dyDescent="0.25">
      <c r="A30" s="238" t="s">
        <v>79</v>
      </c>
      <c r="B30" s="238"/>
      <c r="C30" s="295"/>
      <c r="D30" s="281"/>
      <c r="E30" s="281"/>
      <c r="F30" s="281">
        <f t="shared" ref="F30:I30" si="4">F25</f>
        <v>0</v>
      </c>
      <c r="G30" s="281">
        <f t="shared" si="4"/>
        <v>0</v>
      </c>
      <c r="H30" s="281">
        <f t="shared" si="4"/>
        <v>0</v>
      </c>
      <c r="I30" s="281">
        <f t="shared" si="4"/>
        <v>0</v>
      </c>
      <c r="J30" s="13"/>
    </row>
    <row r="31" spans="1:10" x14ac:dyDescent="0.25">
      <c r="A31" s="238" t="s">
        <v>160</v>
      </c>
      <c r="B31" s="238"/>
      <c r="C31" s="295"/>
      <c r="D31" s="281"/>
      <c r="E31" s="281"/>
      <c r="F31" s="281">
        <f t="shared" ref="F31:I31" si="5">F16</f>
        <v>13714.81976137572</v>
      </c>
      <c r="G31" s="281">
        <f t="shared" si="5"/>
        <v>14107.175484854379</v>
      </c>
      <c r="H31" s="281">
        <f t="shared" si="5"/>
        <v>14586.535371896623</v>
      </c>
      <c r="I31" s="281">
        <f t="shared" si="5"/>
        <v>14992.948105447984</v>
      </c>
      <c r="J31" s="13"/>
    </row>
    <row r="32" spans="1:10" x14ac:dyDescent="0.25">
      <c r="A32" s="238" t="s">
        <v>192</v>
      </c>
      <c r="B32" s="238"/>
      <c r="C32" s="295"/>
      <c r="D32" s="281"/>
      <c r="E32" s="281"/>
      <c r="F32" s="281">
        <f t="shared" ref="F32:I32" si="6">F28*$C$10+F29*($C$13-1)+F30-F31</f>
        <v>16516.19473743243</v>
      </c>
      <c r="G32" s="281">
        <f t="shared" si="6"/>
        <v>16997.314800526518</v>
      </c>
      <c r="H32" s="281">
        <f t="shared" si="6"/>
        <v>17416.572198832808</v>
      </c>
      <c r="I32" s="281">
        <f t="shared" si="6"/>
        <v>18106.417113538329</v>
      </c>
      <c r="J32" s="13"/>
    </row>
    <row r="33" spans="1:10" ht="35.1" customHeight="1" x14ac:dyDescent="0.35">
      <c r="A33" s="119" t="s">
        <v>83</v>
      </c>
      <c r="B33" s="120"/>
      <c r="C33" s="121"/>
      <c r="D33" s="120"/>
      <c r="E33" s="120"/>
      <c r="F33" s="120"/>
      <c r="G33" s="120"/>
      <c r="H33" s="120"/>
      <c r="I33" s="120"/>
      <c r="J33" s="13"/>
    </row>
    <row r="34" spans="1:10" x14ac:dyDescent="0.25">
      <c r="A34" s="5"/>
      <c r="B34" s="5"/>
      <c r="C34" s="6"/>
      <c r="D34" s="6" t="str">
        <f>Inputs!C$4</f>
        <v>2019/20</v>
      </c>
      <c r="E34" s="6" t="str">
        <f>Inputs!D$4</f>
        <v>2020/21</v>
      </c>
      <c r="F34" s="6" t="str">
        <f>Inputs!E$4</f>
        <v>2021/22</v>
      </c>
      <c r="G34" s="6" t="str">
        <f>Inputs!F$4</f>
        <v>2022/23</v>
      </c>
      <c r="H34" s="6" t="str">
        <f>Inputs!G$4</f>
        <v>2023/24</v>
      </c>
      <c r="I34" s="93" t="str">
        <f>Inputs!H$4</f>
        <v>2024/25</v>
      </c>
      <c r="J34" s="13"/>
    </row>
    <row r="35" spans="1:10" x14ac:dyDescent="0.25">
      <c r="A35" s="238" t="s">
        <v>83</v>
      </c>
      <c r="B35" s="238"/>
      <c r="C35" s="295"/>
      <c r="D35" s="281"/>
      <c r="E35" s="281"/>
      <c r="F35" s="281">
        <f t="shared" ref="F35:I35" si="7">F9</f>
        <v>34692.683322065895</v>
      </c>
      <c r="G35" s="281">
        <f t="shared" si="7"/>
        <v>35799.649729524805</v>
      </c>
      <c r="H35" s="281">
        <f t="shared" si="7"/>
        <v>36936.338674723578</v>
      </c>
      <c r="I35" s="281">
        <f t="shared" si="7"/>
        <v>38025.016121670255</v>
      </c>
      <c r="J35" s="13"/>
    </row>
    <row r="36" spans="1:10" x14ac:dyDescent="0.25">
      <c r="A36" s="238" t="s">
        <v>193</v>
      </c>
      <c r="B36" s="238"/>
      <c r="C36" s="295"/>
      <c r="D36" s="281"/>
      <c r="E36" s="281"/>
      <c r="F36" s="281">
        <f t="shared" ref="F36:I36" si="8">F35*$C$11</f>
        <v>35474.383833166845</v>
      </c>
      <c r="G36" s="281">
        <f t="shared" si="8"/>
        <v>36606.292566315846</v>
      </c>
      <c r="H36" s="281">
        <f t="shared" si="8"/>
        <v>37768.593549683472</v>
      </c>
      <c r="I36" s="281">
        <f t="shared" si="8"/>
        <v>38881.801232841688</v>
      </c>
      <c r="J36" s="13"/>
    </row>
    <row r="37" spans="1:10" ht="35.1" customHeight="1" x14ac:dyDescent="0.35">
      <c r="A37" s="119" t="s">
        <v>194</v>
      </c>
      <c r="B37" s="132"/>
      <c r="C37" s="121"/>
      <c r="D37" s="120"/>
      <c r="E37" s="120"/>
      <c r="F37" s="120"/>
      <c r="G37" s="120"/>
      <c r="H37" s="120"/>
      <c r="I37" s="120"/>
      <c r="J37" s="13"/>
    </row>
    <row r="38" spans="1:10" x14ac:dyDescent="0.25">
      <c r="A38" s="3"/>
      <c r="B38" s="5"/>
      <c r="C38" s="6"/>
      <c r="D38" s="6" t="str">
        <f>Inputs!C$4</f>
        <v>2019/20</v>
      </c>
      <c r="E38" s="6" t="str">
        <f>Inputs!D$4</f>
        <v>2020/21</v>
      </c>
      <c r="F38" s="6" t="str">
        <f>Inputs!E$4</f>
        <v>2021/22</v>
      </c>
      <c r="G38" s="6" t="str">
        <f>Inputs!F$4</f>
        <v>2022/23</v>
      </c>
      <c r="H38" s="6" t="str">
        <f>Inputs!G$4</f>
        <v>2023/24</v>
      </c>
      <c r="I38" s="93" t="str">
        <f>Inputs!H$4</f>
        <v>2024/25</v>
      </c>
      <c r="J38" s="13"/>
    </row>
    <row r="39" spans="1:10" x14ac:dyDescent="0.25">
      <c r="A39" s="24" t="s">
        <v>195</v>
      </c>
      <c r="B39" s="238"/>
      <c r="C39" s="295"/>
      <c r="D39" s="281"/>
      <c r="E39" s="281"/>
      <c r="F39" s="281">
        <f t="shared" ref="F39:I39" si="9">F19-F18</f>
        <v>-3171.9266560336764</v>
      </c>
      <c r="G39" s="281">
        <f t="shared" si="9"/>
        <v>-3061.8867132083615</v>
      </c>
      <c r="H39" s="281">
        <f t="shared" si="9"/>
        <v>-3031.4894004415619</v>
      </c>
      <c r="I39" s="281">
        <f t="shared" si="9"/>
        <v>-2940.6071446381757</v>
      </c>
      <c r="J39" s="13"/>
    </row>
    <row r="40" spans="1:10" x14ac:dyDescent="0.25">
      <c r="A40" s="238" t="s">
        <v>196</v>
      </c>
      <c r="B40" s="238"/>
      <c r="C40" s="295"/>
      <c r="D40" s="281"/>
      <c r="E40" s="281"/>
      <c r="F40" s="281">
        <f t="shared" ref="F40:I40" si="10">(F32+F17+F36+((F20-F35-F17)*F6+F39)*$C12-F39)/($C14-F6*$C12)</f>
        <v>88813.877683426952</v>
      </c>
      <c r="G40" s="281">
        <f t="shared" si="10"/>
        <v>92214.915480887037</v>
      </c>
      <c r="H40" s="281">
        <f t="shared" si="10"/>
        <v>95702.580627093266</v>
      </c>
      <c r="I40" s="281">
        <f t="shared" si="10"/>
        <v>99524.390645207633</v>
      </c>
      <c r="J40" s="13"/>
    </row>
    <row r="41" spans="1:10" x14ac:dyDescent="0.25">
      <c r="A41" s="94" t="s">
        <v>197</v>
      </c>
      <c r="B41" s="238"/>
      <c r="C41" s="295"/>
      <c r="D41" s="281"/>
      <c r="E41" s="281"/>
      <c r="F41" s="281">
        <f t="shared" ref="F41:I41" si="11">(F40-F35-F17+F20)*F6</f>
        <v>7344.4538584893826</v>
      </c>
      <c r="G41" s="281">
        <f t="shared" si="11"/>
        <v>7696.4260535401954</v>
      </c>
      <c r="H41" s="281">
        <f t="shared" si="11"/>
        <v>8014.5924840235366</v>
      </c>
      <c r="I41" s="281">
        <f t="shared" si="11"/>
        <v>8467.8187500408549</v>
      </c>
      <c r="J41" s="13"/>
    </row>
    <row r="42" spans="1:10" x14ac:dyDescent="0.25">
      <c r="A42" s="9" t="s">
        <v>198</v>
      </c>
      <c r="B42" s="238"/>
      <c r="C42" s="295"/>
      <c r="D42" s="281"/>
      <c r="E42" s="281"/>
      <c r="F42" s="281">
        <f t="shared" ref="F42:I42" si="12">IF(F41&lt;0,#N/A,F41)</f>
        <v>7344.4538584893826</v>
      </c>
      <c r="G42" s="281">
        <f t="shared" si="12"/>
        <v>7696.4260535401954</v>
      </c>
      <c r="H42" s="281">
        <f t="shared" si="12"/>
        <v>8014.5924840235366</v>
      </c>
      <c r="I42" s="281">
        <f t="shared" si="12"/>
        <v>8467.8187500408549</v>
      </c>
      <c r="J42" s="13"/>
    </row>
    <row r="43" spans="1:10" x14ac:dyDescent="0.25">
      <c r="A43" s="9" t="s">
        <v>199</v>
      </c>
      <c r="B43" s="238"/>
      <c r="C43" s="295"/>
      <c r="D43" s="281"/>
      <c r="E43" s="281"/>
      <c r="F43" s="281">
        <f t="shared" ref="F43:I43" si="13">F32+F17+F36+(F42+F39)*$C$12-F39</f>
        <v>90437.805525023345</v>
      </c>
      <c r="G43" s="281">
        <f t="shared" si="13"/>
        <v>93901.029999990133</v>
      </c>
      <c r="H43" s="281">
        <f t="shared" si="13"/>
        <v>97452.465771697898</v>
      </c>
      <c r="I43" s="281">
        <f t="shared" si="13"/>
        <v>101344.15612670998</v>
      </c>
      <c r="J43" s="13"/>
    </row>
    <row r="44" spans="1:10" x14ac:dyDescent="0.25">
      <c r="A44" s="9" t="s">
        <v>200</v>
      </c>
      <c r="B44" s="238"/>
      <c r="C44" s="295"/>
      <c r="D44" s="281"/>
      <c r="E44" s="281"/>
      <c r="F44" s="281">
        <f t="shared" ref="F44:I44" si="14">F43/$C$14</f>
        <v>88813.877683426937</v>
      </c>
      <c r="G44" s="281">
        <f t="shared" si="14"/>
        <v>92214.915480887037</v>
      </c>
      <c r="H44" s="281">
        <f t="shared" si="14"/>
        <v>95702.580627093266</v>
      </c>
      <c r="I44" s="281">
        <f t="shared" si="14"/>
        <v>99524.390645207648</v>
      </c>
      <c r="J44" s="13"/>
    </row>
    <row r="45" spans="1:10" x14ac:dyDescent="0.25">
      <c r="A45" s="24" t="s">
        <v>201</v>
      </c>
      <c r="B45" s="238"/>
      <c r="C45" s="295"/>
      <c r="D45" s="281"/>
      <c r="E45" s="281"/>
      <c r="F45" s="281">
        <f t="shared" ref="F45:I45" si="15">F40-F44</f>
        <v>0</v>
      </c>
      <c r="G45" s="281">
        <f t="shared" si="15"/>
        <v>0</v>
      </c>
      <c r="H45" s="281">
        <f t="shared" si="15"/>
        <v>0</v>
      </c>
      <c r="I45" s="281">
        <f t="shared" si="15"/>
        <v>0</v>
      </c>
      <c r="J45" s="13"/>
    </row>
    <row r="46" spans="1:10" ht="35.1" customHeight="1" x14ac:dyDescent="0.35">
      <c r="A46" s="119" t="s">
        <v>202</v>
      </c>
      <c r="B46" s="120"/>
      <c r="C46" s="121"/>
      <c r="D46" s="120"/>
      <c r="E46" s="120"/>
      <c r="F46" s="120"/>
      <c r="G46" s="120"/>
      <c r="H46" s="120"/>
      <c r="I46" s="120"/>
      <c r="J46" s="13"/>
    </row>
    <row r="47" spans="1:10" x14ac:dyDescent="0.25">
      <c r="A47" s="3"/>
      <c r="B47" s="5"/>
      <c r="C47" s="114" t="s">
        <v>52</v>
      </c>
      <c r="D47" s="6" t="str">
        <f>Inputs!C$4</f>
        <v>2019/20</v>
      </c>
      <c r="E47" s="4" t="str">
        <f>Inputs!D$4</f>
        <v>2020/21</v>
      </c>
      <c r="F47" s="6" t="str">
        <f>Inputs!E$4</f>
        <v>2021/22</v>
      </c>
      <c r="G47" s="6" t="str">
        <f>Inputs!F$4</f>
        <v>2022/23</v>
      </c>
      <c r="H47" s="6" t="str">
        <f>Inputs!G$4</f>
        <v>2023/24</v>
      </c>
      <c r="I47" s="93" t="str">
        <f>Inputs!H$4</f>
        <v>2024/25</v>
      </c>
      <c r="J47" s="13"/>
    </row>
    <row r="48" spans="1:10" x14ac:dyDescent="0.25">
      <c r="A48" s="9" t="s">
        <v>203</v>
      </c>
      <c r="B48" s="238"/>
      <c r="C48" s="295"/>
      <c r="D48" s="281"/>
      <c r="E48" s="139"/>
      <c r="F48" s="142">
        <f>F5</f>
        <v>1</v>
      </c>
      <c r="G48" s="142">
        <f>G5</f>
        <v>2</v>
      </c>
      <c r="H48" s="142">
        <f>H5</f>
        <v>3</v>
      </c>
      <c r="I48" s="142">
        <f>I5</f>
        <v>4</v>
      </c>
      <c r="J48" s="13"/>
    </row>
    <row r="49" spans="1:10" x14ac:dyDescent="0.25">
      <c r="A49" s="9" t="s">
        <v>204</v>
      </c>
      <c r="B49" s="238"/>
      <c r="C49" s="295"/>
      <c r="D49" s="281"/>
      <c r="E49" s="139"/>
      <c r="F49" s="281">
        <f>F43</f>
        <v>90437.805525023345</v>
      </c>
      <c r="G49" s="281">
        <f>G43</f>
        <v>93901.029999990133</v>
      </c>
      <c r="H49" s="281">
        <f>H43</f>
        <v>97452.465771697898</v>
      </c>
      <c r="I49" s="281">
        <f>I43</f>
        <v>101344.15612670998</v>
      </c>
      <c r="J49" s="13"/>
    </row>
    <row r="50" spans="1:10" x14ac:dyDescent="0.25">
      <c r="A50" s="9" t="str">
        <f>"PV at 1 Apr " &amp; LEFT(F47,4) &amp; " of BBAR before tax for each year"</f>
        <v>PV at 1 Apr 2021 of BBAR before tax for each year</v>
      </c>
      <c r="B50" s="238"/>
      <c r="C50" s="295"/>
      <c r="D50" s="281"/>
      <c r="E50" s="141"/>
      <c r="F50" s="281">
        <f>F49/(1+$C$10)^F$48</f>
        <v>86485.421751002519</v>
      </c>
      <c r="G50" s="281">
        <f>G49/(1+$C$10)^G$48</f>
        <v>85872.902054954524</v>
      </c>
      <c r="H50" s="281">
        <f>H49/(1+$C$10)^H$48</f>
        <v>85225.88273821352</v>
      </c>
      <c r="I50" s="281">
        <f>I49/(1+$C$10)^I$48</f>
        <v>84755.966115624207</v>
      </c>
      <c r="J50" s="13"/>
    </row>
    <row r="51" spans="1:10" x14ac:dyDescent="0.25">
      <c r="A51" s="24" t="str">
        <f>"PV at 1 Apr " &amp; LEFT(F47,4) &amp; " of BBAR before tax over the regulatory period"</f>
        <v>PV at 1 Apr 2021 of BBAR before tax over the regulatory period</v>
      </c>
      <c r="B51" s="238"/>
      <c r="C51" s="297">
        <f>SUM(F50:I50)</f>
        <v>342340.1726597948</v>
      </c>
      <c r="D51" s="295"/>
      <c r="E51" s="295"/>
      <c r="F51" s="295"/>
      <c r="G51" s="295"/>
      <c r="H51" s="295"/>
      <c r="I51" s="295"/>
      <c r="J51" s="13"/>
    </row>
    <row r="52" spans="1:10" ht="39.950000000000003" customHeight="1" x14ac:dyDescent="0.35">
      <c r="A52" s="82" t="s">
        <v>38</v>
      </c>
      <c r="B52" s="25"/>
      <c r="C52" s="25"/>
      <c r="D52" s="126"/>
      <c r="E52" s="126"/>
      <c r="F52" s="25"/>
      <c r="G52" s="25"/>
      <c r="H52" s="25"/>
      <c r="I52" s="25"/>
      <c r="J52" s="13"/>
    </row>
    <row r="53" spans="1:10" x14ac:dyDescent="0.25">
      <c r="A53" s="3"/>
      <c r="B53" s="5"/>
      <c r="C53" s="114" t="s">
        <v>52</v>
      </c>
      <c r="D53" s="6" t="str">
        <f>Inputs!C$4</f>
        <v>2019/20</v>
      </c>
      <c r="E53" s="6" t="str">
        <f>Inputs!D$4</f>
        <v>2020/21</v>
      </c>
      <c r="F53" s="6" t="str">
        <f>Inputs!E$4</f>
        <v>2021/22</v>
      </c>
      <c r="G53" s="6" t="str">
        <f>Inputs!F$4</f>
        <v>2022/23</v>
      </c>
      <c r="H53" s="6" t="str">
        <f>Inputs!G$4</f>
        <v>2023/24</v>
      </c>
      <c r="I53" s="93" t="str">
        <f>Inputs!H$4</f>
        <v>2024/25</v>
      </c>
      <c r="J53" s="13"/>
    </row>
    <row r="54" spans="1:10" x14ac:dyDescent="0.25">
      <c r="A54" s="9" t="s">
        <v>166</v>
      </c>
      <c r="B54" s="238"/>
      <c r="C54" s="295"/>
      <c r="D54" s="281">
        <f t="shared" ref="D54:I54" si="16">D28</f>
        <v>593124.78833079513</v>
      </c>
      <c r="E54" s="281">
        <f t="shared" si="16"/>
        <v>621595.39930578088</v>
      </c>
      <c r="F54" s="281">
        <f t="shared" si="16"/>
        <v>643317.78988292278</v>
      </c>
      <c r="G54" s="281">
        <f t="shared" si="16"/>
        <v>659746.5343674795</v>
      </c>
      <c r="H54" s="281">
        <f t="shared" si="16"/>
        <v>680634.5551768411</v>
      </c>
      <c r="I54" s="281">
        <f t="shared" si="16"/>
        <v>697904.6096819652</v>
      </c>
      <c r="J54" s="13"/>
    </row>
    <row r="55" spans="1:10" x14ac:dyDescent="0.25">
      <c r="A55" s="9" t="str">
        <f>"PV at 1 Apr " &amp; LEFT(F53,4) &amp; " of BBAR before tax over the regulatory period"</f>
        <v>PV at 1 Apr 2021 of BBAR before tax over the regulatory period</v>
      </c>
      <c r="B55" s="238"/>
      <c r="C55" s="281">
        <f>C51</f>
        <v>342340.1726597948</v>
      </c>
      <c r="D55" s="295"/>
      <c r="E55" s="295"/>
      <c r="F55" s="295"/>
      <c r="G55" s="295"/>
      <c r="H55" s="295"/>
      <c r="I55" s="295"/>
      <c r="J55" s="13"/>
    </row>
    <row r="56" spans="1:10" x14ac:dyDescent="0.25">
      <c r="A56" s="9" t="s">
        <v>79</v>
      </c>
      <c r="B56" s="238"/>
      <c r="C56" s="281"/>
      <c r="D56" s="281">
        <f t="shared" ref="D56:I56" si="17">D25</f>
        <v>0</v>
      </c>
      <c r="E56" s="281">
        <f t="shared" si="17"/>
        <v>0</v>
      </c>
      <c r="F56" s="281">
        <f t="shared" si="17"/>
        <v>0</v>
      </c>
      <c r="G56" s="281">
        <f t="shared" si="17"/>
        <v>0</v>
      </c>
      <c r="H56" s="281">
        <f t="shared" si="17"/>
        <v>0</v>
      </c>
      <c r="I56" s="281">
        <f t="shared" si="17"/>
        <v>0</v>
      </c>
      <c r="J56" s="13"/>
    </row>
    <row r="57" spans="1:10" x14ac:dyDescent="0.25">
      <c r="A57" s="9" t="s">
        <v>196</v>
      </c>
      <c r="B57" s="238"/>
      <c r="C57" s="295"/>
      <c r="D57" s="281"/>
      <c r="E57" s="281"/>
      <c r="F57" s="281">
        <f t="shared" ref="F57:I57" si="18">F40</f>
        <v>88813.877683426952</v>
      </c>
      <c r="G57" s="281">
        <f t="shared" si="18"/>
        <v>92214.915480887037</v>
      </c>
      <c r="H57" s="281">
        <f t="shared" si="18"/>
        <v>95702.580627093266</v>
      </c>
      <c r="I57" s="281">
        <f t="shared" si="18"/>
        <v>99524.390645207633</v>
      </c>
      <c r="J57" s="13"/>
    </row>
  </sheetData>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Manager/>
  <Company/>
  <LinksUpToDate>false</LinksUpToDate>
  <SharedDoc>false</SharedDoc>
  <HyperlinkBase/>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2024-05-20T03:38:00Z</dcterms:created>
  <dcterms:modified xsi:type="dcterms:W3CDTF">2024-05-20T03:38:00Z</dcterms:modified>
  <cp:category/>
  <cp:contentStatus/>
</cp:coreProperties>
</file>